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rade\Downloads\PENDIENTES\SEPSA\"/>
    </mc:Choice>
  </mc:AlternateContent>
  <xr:revisionPtr revIDLastSave="0" documentId="13_ncr:1_{F6CEAC7D-09FB-4772-B1AB-671AF25F66F8}" xr6:coauthVersionLast="47" xr6:coauthVersionMax="47" xr10:uidLastSave="{00000000-0000-0000-0000-000000000000}"/>
  <bookViews>
    <workbookView xWindow="-120" yWindow="-120" windowWidth="29040" windowHeight="15720" xr2:uid="{C1FCBB9C-1EB8-4095-9B94-A13217B2DB4D}"/>
  </bookViews>
  <sheets>
    <sheet name="Acces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5" i="2" l="1"/>
  <c r="C64" i="2"/>
  <c r="C63" i="2"/>
  <c r="C62" i="2"/>
  <c r="C61" i="2"/>
  <c r="E60" i="2"/>
  <c r="C60" i="2"/>
</calcChain>
</file>

<file path=xl/sharedStrings.xml><?xml version="1.0" encoding="utf-8"?>
<sst xmlns="http://schemas.openxmlformats.org/spreadsheetml/2006/main" count="95" uniqueCount="80">
  <si>
    <t>Hortalizas</t>
  </si>
  <si>
    <t>Carne de res</t>
  </si>
  <si>
    <t>Carne de cerdo</t>
  </si>
  <si>
    <t>Carne de pollo</t>
  </si>
  <si>
    <t xml:space="preserve">SERIE HISTÓRICA DE INDICADORES ACCESO DE ALIMENTOS SEGURIDAD ALIMENTARIA Y NUTRICIONAL </t>
  </si>
  <si>
    <t>Inidicador 1: Porcentaje de la población en condición de Inseguridad Alimentaria</t>
  </si>
  <si>
    <t>Indicador</t>
  </si>
  <si>
    <t>2020 FAO</t>
  </si>
  <si>
    <t>2020 INEC</t>
  </si>
  <si>
    <t>Porcentaje de la población en condición de Inseguridad Alimentaria</t>
  </si>
  <si>
    <t>12,2%</t>
  </si>
  <si>
    <t>12,9%</t>
  </si>
  <si>
    <t>13,7%</t>
  </si>
  <si>
    <t>14,5%</t>
  </si>
  <si>
    <t>15,3%</t>
  </si>
  <si>
    <t>15,9%</t>
  </si>
  <si>
    <t>16,42%</t>
  </si>
  <si>
    <t>16,2%</t>
  </si>
  <si>
    <t>Fuente: FAO (Base de datos de FAOSTAT) y Encuesta Nacional de Hogares, INEC</t>
  </si>
  <si>
    <t>Indicador 2: Porcentaje de la población en condición de inseguridad alimentaria grave</t>
  </si>
  <si>
    <t>Porcentaje de la población en condición de inseguridad alimentaria grave</t>
  </si>
  <si>
    <t>1,8%</t>
  </si>
  <si>
    <t>1,9%</t>
  </si>
  <si>
    <t>2,2%</t>
  </si>
  <si>
    <t>2,4%</t>
  </si>
  <si>
    <t>2,6%</t>
  </si>
  <si>
    <t>2,8%</t>
  </si>
  <si>
    <t>2,9%</t>
  </si>
  <si>
    <t>Indicador 3: Porcentaje de la población en condición de subalimentación</t>
  </si>
  <si>
    <t>Porcentaje de la población en condición de subalimentación</t>
  </si>
  <si>
    <t>5,2%</t>
  </si>
  <si>
    <t>4,9%</t>
  </si>
  <si>
    <t>4,3%</t>
  </si>
  <si>
    <t>3,9%</t>
  </si>
  <si>
    <t>3,7%</t>
  </si>
  <si>
    <t>4,2%</t>
  </si>
  <si>
    <t>4,6%</t>
  </si>
  <si>
    <t>5,1%</t>
  </si>
  <si>
    <t>4,8%</t>
  </si>
  <si>
    <t>3,2%</t>
  </si>
  <si>
    <t>3,1%</t>
  </si>
  <si>
    <t>Fuente: FAO (Base de datos de FAOSTAT)</t>
  </si>
  <si>
    <t>Indicador 4: Porcentaje de hogares en condición de pobreza</t>
  </si>
  <si>
    <t>Porcentaje de hogares en condición de pobreza</t>
  </si>
  <si>
    <t xml:space="preserve">Fuente: INEC. ENAHO, 2024. </t>
  </si>
  <si>
    <t>Indicador 5: Porcentaje de hogares en condición de pobreza extrema</t>
  </si>
  <si>
    <t>Porcentaje de hogares en condición de pobreza extrema</t>
  </si>
  <si>
    <t>Indicador 6: Tasa de desempleo nacional</t>
  </si>
  <si>
    <t>Porcentaje de desempleo</t>
  </si>
  <si>
    <t>Porcentaje de la población desempleada respecto a la fuerza de trabajo.</t>
  </si>
  <si>
    <t>Fuente: INEC-Costa Rica. Encuesta Continua de Empleo (ECE), 2024.</t>
  </si>
  <si>
    <t>Indicador 7: Costo de la Canasta Básica Alimentaria (CBA) 2011</t>
  </si>
  <si>
    <t>Costo de la CBA</t>
  </si>
  <si>
    <t>Lácteos</t>
  </si>
  <si>
    <t>Embutidos</t>
  </si>
  <si>
    <t>Pescado</t>
  </si>
  <si>
    <t>Leguminosas</t>
  </si>
  <si>
    <t>Frutas</t>
  </si>
  <si>
    <t>Tubérculos y raíces</t>
  </si>
  <si>
    <t>Pan y galletas</t>
  </si>
  <si>
    <t>Cereales y otros</t>
  </si>
  <si>
    <t>Azúcar</t>
  </si>
  <si>
    <t>Huevo</t>
  </si>
  <si>
    <t>Grasas</t>
  </si>
  <si>
    <t>Otros alimentos</t>
  </si>
  <si>
    <t>Bebidas no alcohólicas</t>
  </si>
  <si>
    <t>Fuente: INEC-Costa Rica. Índice de Precios al Consumidor base diciembre 2020, 2025.</t>
  </si>
  <si>
    <t>Indicador 8: Distribución porcentual de gasto de consumo mensual del hogar en alimentación, por quintil de ingreso</t>
  </si>
  <si>
    <t>Abr 2004 - Abr 2005</t>
  </si>
  <si>
    <t>Oct 2012 - Oct 2013</t>
  </si>
  <si>
    <t>Feb 2018 - Feb 2019</t>
  </si>
  <si>
    <t>Total</t>
  </si>
  <si>
    <t>Quintil</t>
  </si>
  <si>
    <t>I</t>
  </si>
  <si>
    <t>II</t>
  </si>
  <si>
    <t>III</t>
  </si>
  <si>
    <t>IV</t>
  </si>
  <si>
    <t>V</t>
  </si>
  <si>
    <t xml:space="preserve">Contempla el grupo de gasto alimentos y bebidas no alcohólicas </t>
  </si>
  <si>
    <t>Fuente: INEC-Costa Rica. Encuesta Nacional de Ingresos y Gastos de los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</si>
</sst>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6" formatCode="#,##0.0"/>
    <numFmt numFmtId="167" formatCode="0.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8" fontId="2" fillId="0" borderId="2" xfId="0" applyNumberFormat="1" applyFont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/>
    </xf>
    <xf numFmtId="168" fontId="2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68" fontId="0" fillId="0" borderId="0" xfId="2" applyNumberFormat="1" applyFont="1"/>
    <xf numFmtId="168" fontId="0" fillId="0" borderId="0" xfId="0" applyNumberFormat="1"/>
    <xf numFmtId="43" fontId="10" fillId="0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0" fillId="3" borderId="3" xfId="0" applyFont="1" applyFill="1" applyBorder="1"/>
    <xf numFmtId="0" fontId="10" fillId="3" borderId="2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10" fillId="3" borderId="4" xfId="0" applyFont="1" applyFill="1" applyBorder="1"/>
    <xf numFmtId="168" fontId="10" fillId="3" borderId="2" xfId="2" applyNumberFormat="1" applyFont="1" applyFill="1" applyBorder="1"/>
    <xf numFmtId="168" fontId="10" fillId="3" borderId="4" xfId="2" applyNumberFormat="1" applyFont="1" applyFill="1" applyBorder="1"/>
    <xf numFmtId="164" fontId="3" fillId="0" borderId="1" xfId="1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6" fontId="12" fillId="0" borderId="1" xfId="0" applyNumberFormat="1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8" fontId="2" fillId="0" borderId="1" xfId="2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168" fontId="0" fillId="0" borderId="1" xfId="2" applyNumberFormat="1" applyFont="1" applyBorder="1"/>
    <xf numFmtId="168" fontId="2" fillId="0" borderId="1" xfId="2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4">
    <cellStyle name="Millares" xfId="1" builtinId="3"/>
    <cellStyle name="Normal" xfId="0" builtinId="0"/>
    <cellStyle name="Normal 18 2" xfId="3" xr:uid="{B4A5D922-9B81-4144-91D3-5F58958D5FD0}"/>
    <cellStyle name="Porcentaje" xfId="2" builtinId="5"/>
  </cellStyles>
  <dxfs count="0"/>
  <tableStyles count="0" defaultTableStyle="TableStyleMedium2" defaultPivotStyle="PivotStyleLight16"/>
  <colors>
    <mruColors>
      <color rgb="FF1829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011F-53F1-4DE3-8947-6FD70BEEBB26}">
  <dimension ref="A1:Y67"/>
  <sheetViews>
    <sheetView tabSelected="1" workbookViewId="0">
      <selection activeCell="F67" sqref="F67"/>
    </sheetView>
  </sheetViews>
  <sheetFormatPr baseColWidth="10" defaultRowHeight="14.4" x14ac:dyDescent="0.3"/>
  <cols>
    <col min="1" max="1" width="47.44140625" style="1" customWidth="1"/>
    <col min="2" max="2" width="11.21875" style="1" bestFit="1" customWidth="1"/>
    <col min="3" max="7" width="10.44140625" style="1" bestFit="1" customWidth="1"/>
    <col min="8" max="9" width="10.44140625" style="1" customWidth="1"/>
    <col min="10" max="10" width="10.77734375" style="1" customWidth="1"/>
    <col min="11" max="11" width="12.6640625" style="1"/>
    <col min="12" max="14" width="10.44140625" style="1" bestFit="1" customWidth="1"/>
    <col min="15" max="15" width="10.44140625" bestFit="1" customWidth="1"/>
    <col min="16" max="20" width="6" bestFit="1" customWidth="1"/>
    <col min="21" max="21" width="8.88671875" bestFit="1" customWidth="1"/>
    <col min="22" max="22" width="9.44140625" bestFit="1" customWidth="1"/>
    <col min="23" max="23" width="6" bestFit="1" customWidth="1"/>
    <col min="24" max="25" width="5" bestFit="1" customWidth="1"/>
  </cols>
  <sheetData>
    <row r="1" spans="1:25" ht="18" x14ac:dyDescent="0.3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3" spans="1:25" x14ac:dyDescent="0.3">
      <c r="A3" s="38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0"/>
      <c r="X3" s="40"/>
      <c r="Y3" s="41"/>
    </row>
    <row r="4" spans="1:25" x14ac:dyDescent="0.3">
      <c r="A4" s="6" t="s">
        <v>6</v>
      </c>
      <c r="B4" s="6">
        <v>2001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9">
        <v>2013</v>
      </c>
      <c r="O4" s="9">
        <v>2014</v>
      </c>
      <c r="P4" s="6">
        <v>2015</v>
      </c>
      <c r="Q4" s="6">
        <v>2016</v>
      </c>
      <c r="R4" s="6">
        <v>2017</v>
      </c>
      <c r="S4" s="6">
        <v>2018</v>
      </c>
      <c r="T4" s="6">
        <v>2019</v>
      </c>
      <c r="U4" s="6" t="s">
        <v>7</v>
      </c>
      <c r="V4" s="6" t="s">
        <v>8</v>
      </c>
      <c r="W4" s="6">
        <v>2021</v>
      </c>
      <c r="X4" s="6">
        <v>2022</v>
      </c>
      <c r="Y4" s="6">
        <v>2023</v>
      </c>
    </row>
    <row r="5" spans="1:25" x14ac:dyDescent="0.3">
      <c r="A5" s="12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1"/>
      <c r="O5" s="11"/>
      <c r="P5" s="13" t="s">
        <v>10</v>
      </c>
      <c r="Q5" s="13" t="s">
        <v>11</v>
      </c>
      <c r="R5" s="13" t="s">
        <v>12</v>
      </c>
      <c r="S5" s="13" t="s">
        <v>13</v>
      </c>
      <c r="T5" s="13" t="s">
        <v>14</v>
      </c>
      <c r="U5" s="13" t="s">
        <v>15</v>
      </c>
      <c r="V5" s="14" t="s">
        <v>16</v>
      </c>
      <c r="W5" s="13" t="s">
        <v>17</v>
      </c>
      <c r="X5" s="15"/>
      <c r="Y5" s="15"/>
    </row>
    <row r="6" spans="1:25" x14ac:dyDescent="0.3">
      <c r="A6" t="s">
        <v>18</v>
      </c>
      <c r="B6"/>
      <c r="C6"/>
      <c r="D6"/>
      <c r="E6"/>
      <c r="F6"/>
      <c r="G6"/>
      <c r="H6"/>
      <c r="I6"/>
      <c r="J6"/>
      <c r="K6"/>
      <c r="L6"/>
      <c r="M6"/>
      <c r="N6"/>
      <c r="P6" s="16"/>
      <c r="Q6" s="16"/>
      <c r="R6" s="16"/>
      <c r="S6" s="16"/>
      <c r="T6" s="16"/>
      <c r="U6" s="16"/>
      <c r="V6" s="16"/>
      <c r="W6" s="16"/>
    </row>
    <row r="7" spans="1:25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25" x14ac:dyDescent="0.3">
      <c r="A8" s="38" t="s">
        <v>19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0"/>
      <c r="X8" s="40"/>
      <c r="Y8" s="41"/>
    </row>
    <row r="9" spans="1:25" x14ac:dyDescent="0.3">
      <c r="A9" s="6" t="s">
        <v>6</v>
      </c>
      <c r="B9" s="6">
        <v>2001</v>
      </c>
      <c r="C9" s="6">
        <v>2002</v>
      </c>
      <c r="D9" s="6">
        <v>2003</v>
      </c>
      <c r="E9" s="6">
        <v>2004</v>
      </c>
      <c r="F9" s="6">
        <v>2005</v>
      </c>
      <c r="G9" s="6">
        <v>2006</v>
      </c>
      <c r="H9" s="6">
        <v>2007</v>
      </c>
      <c r="I9" s="6">
        <v>2008</v>
      </c>
      <c r="J9" s="6">
        <v>2009</v>
      </c>
      <c r="K9" s="6">
        <v>2010</v>
      </c>
      <c r="L9" s="6">
        <v>2011</v>
      </c>
      <c r="M9" s="6">
        <v>2012</v>
      </c>
      <c r="N9" s="6">
        <v>2013</v>
      </c>
      <c r="O9" s="6">
        <v>2014</v>
      </c>
      <c r="P9" s="6">
        <v>2015</v>
      </c>
      <c r="Q9" s="6">
        <v>2016</v>
      </c>
      <c r="R9" s="6">
        <v>2017</v>
      </c>
      <c r="S9" s="6">
        <v>2018</v>
      </c>
      <c r="T9" s="6">
        <v>2019</v>
      </c>
      <c r="U9" s="6" t="s">
        <v>7</v>
      </c>
      <c r="V9" s="6" t="s">
        <v>8</v>
      </c>
      <c r="W9" s="6">
        <v>2021</v>
      </c>
      <c r="X9" s="6">
        <v>2022</v>
      </c>
      <c r="Y9" s="6">
        <v>2023</v>
      </c>
    </row>
    <row r="10" spans="1:25" x14ac:dyDescent="0.3">
      <c r="A10" s="12" t="s">
        <v>20</v>
      </c>
      <c r="B10" s="17"/>
      <c r="C10" s="17"/>
      <c r="D10" s="17"/>
      <c r="E10" s="17"/>
      <c r="F10" s="17"/>
      <c r="G10" s="17"/>
      <c r="H10" s="17"/>
      <c r="I10" s="17"/>
      <c r="J10" s="12"/>
      <c r="K10" s="12"/>
      <c r="L10" s="12"/>
      <c r="M10" s="12"/>
      <c r="N10" s="18"/>
      <c r="O10" s="18"/>
      <c r="P10" s="19" t="s">
        <v>21</v>
      </c>
      <c r="Q10" s="19" t="s">
        <v>22</v>
      </c>
      <c r="R10" s="19" t="s">
        <v>23</v>
      </c>
      <c r="S10" s="19" t="s">
        <v>24</v>
      </c>
      <c r="T10" s="19" t="s">
        <v>25</v>
      </c>
      <c r="U10" s="19" t="s">
        <v>26</v>
      </c>
      <c r="V10" s="20">
        <v>2.3E-2</v>
      </c>
      <c r="W10" s="19" t="s">
        <v>27</v>
      </c>
      <c r="X10" s="21"/>
      <c r="Y10" s="21"/>
    </row>
    <row r="11" spans="1:25" x14ac:dyDescent="0.3">
      <c r="A11" t="s">
        <v>18</v>
      </c>
      <c r="B11"/>
      <c r="C11"/>
      <c r="D11"/>
      <c r="E11"/>
      <c r="F11"/>
      <c r="G11"/>
      <c r="H11"/>
      <c r="I11"/>
      <c r="J11"/>
      <c r="K11"/>
      <c r="L11"/>
      <c r="M11"/>
      <c r="N11"/>
      <c r="P11" s="22"/>
      <c r="Q11" s="22"/>
      <c r="R11" s="22"/>
      <c r="S11" s="22"/>
      <c r="T11" s="22"/>
      <c r="U11" s="22"/>
      <c r="V11" s="22"/>
      <c r="W11" s="22"/>
    </row>
    <row r="12" spans="1:2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25" x14ac:dyDescent="0.3">
      <c r="A13" s="38" t="s">
        <v>28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41"/>
    </row>
    <row r="14" spans="1:25" x14ac:dyDescent="0.3">
      <c r="A14" s="6" t="s">
        <v>6</v>
      </c>
      <c r="B14" s="6">
        <v>2001</v>
      </c>
      <c r="C14" s="6">
        <v>2002</v>
      </c>
      <c r="D14" s="6">
        <v>2003</v>
      </c>
      <c r="E14" s="6">
        <v>2004</v>
      </c>
      <c r="F14" s="6">
        <v>2005</v>
      </c>
      <c r="G14" s="6">
        <v>2006</v>
      </c>
      <c r="H14" s="6">
        <v>2007</v>
      </c>
      <c r="I14" s="6">
        <v>2008</v>
      </c>
      <c r="J14" s="6">
        <v>2009</v>
      </c>
      <c r="K14" s="6">
        <v>2010</v>
      </c>
      <c r="L14" s="6">
        <v>2011</v>
      </c>
      <c r="M14" s="6">
        <v>2012</v>
      </c>
      <c r="N14" s="6">
        <v>2013</v>
      </c>
      <c r="O14" s="6">
        <v>2014</v>
      </c>
      <c r="P14" s="6">
        <v>2015</v>
      </c>
      <c r="Q14" s="6">
        <v>2016</v>
      </c>
      <c r="R14" s="6">
        <v>2017</v>
      </c>
      <c r="S14" s="6">
        <v>2018</v>
      </c>
      <c r="T14" s="6">
        <v>2019</v>
      </c>
      <c r="U14" s="6">
        <v>2020</v>
      </c>
      <c r="V14" s="6">
        <v>2021</v>
      </c>
      <c r="W14" s="6">
        <v>2022</v>
      </c>
      <c r="X14" s="6">
        <v>2023</v>
      </c>
    </row>
    <row r="15" spans="1:25" x14ac:dyDescent="0.3">
      <c r="A15" s="12" t="s">
        <v>29</v>
      </c>
      <c r="B15" s="23">
        <v>4.7E-2</v>
      </c>
      <c r="C15" s="23">
        <v>0.05</v>
      </c>
      <c r="D15" s="23" t="s">
        <v>30</v>
      </c>
      <c r="E15" s="23" t="s">
        <v>31</v>
      </c>
      <c r="F15" s="23" t="s">
        <v>32</v>
      </c>
      <c r="G15" s="23" t="s">
        <v>33</v>
      </c>
      <c r="H15" s="23" t="s">
        <v>34</v>
      </c>
      <c r="I15" s="23" t="s">
        <v>33</v>
      </c>
      <c r="J15" s="23" t="s">
        <v>35</v>
      </c>
      <c r="K15" s="23" t="s">
        <v>36</v>
      </c>
      <c r="L15" s="23">
        <v>0.05</v>
      </c>
      <c r="M15" s="24" t="s">
        <v>37</v>
      </c>
      <c r="N15" s="25">
        <v>0.05</v>
      </c>
      <c r="O15" s="25" t="s">
        <v>38</v>
      </c>
      <c r="P15" s="25" t="s">
        <v>35</v>
      </c>
      <c r="Q15" s="25" t="s">
        <v>34</v>
      </c>
      <c r="R15" s="25" t="s">
        <v>39</v>
      </c>
      <c r="S15" s="25" t="s">
        <v>40</v>
      </c>
      <c r="T15" s="25" t="s">
        <v>40</v>
      </c>
      <c r="U15" s="25" t="s">
        <v>40</v>
      </c>
      <c r="V15" s="25">
        <v>0.03</v>
      </c>
      <c r="W15" s="24"/>
      <c r="X15" s="24"/>
    </row>
    <row r="16" spans="1:25" x14ac:dyDescent="0.3">
      <c r="A16" t="s">
        <v>41</v>
      </c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5" x14ac:dyDescent="0.3">
      <c r="A18" s="38" t="s">
        <v>42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2"/>
      <c r="Q18" s="26"/>
      <c r="R18" s="26"/>
      <c r="S18" s="26"/>
      <c r="T18" s="26"/>
      <c r="U18" s="26"/>
      <c r="V18" s="26"/>
      <c r="W18" s="26"/>
      <c r="X18" s="26"/>
      <c r="Y18" s="26"/>
    </row>
    <row r="19" spans="1:25" x14ac:dyDescent="0.3">
      <c r="A19" s="51" t="s">
        <v>6</v>
      </c>
      <c r="B19" s="6">
        <v>2010</v>
      </c>
      <c r="C19" s="6">
        <v>2011</v>
      </c>
      <c r="D19" s="6">
        <v>2012</v>
      </c>
      <c r="E19" s="6">
        <v>2013</v>
      </c>
      <c r="F19" s="6">
        <v>2014</v>
      </c>
      <c r="G19" s="6">
        <v>2015</v>
      </c>
      <c r="H19" s="6">
        <v>2016</v>
      </c>
      <c r="I19" s="6">
        <v>2017</v>
      </c>
      <c r="J19" s="6">
        <v>2018</v>
      </c>
      <c r="K19" s="6">
        <v>2019</v>
      </c>
      <c r="L19" s="6">
        <v>2020</v>
      </c>
      <c r="M19" s="6">
        <v>2021</v>
      </c>
      <c r="N19" s="6">
        <v>2022</v>
      </c>
      <c r="O19" s="6">
        <v>2023</v>
      </c>
      <c r="P19" s="6">
        <v>2024</v>
      </c>
    </row>
    <row r="20" spans="1:25" x14ac:dyDescent="0.3">
      <c r="A20" s="8" t="s">
        <v>43</v>
      </c>
      <c r="B20" s="64">
        <v>0.21199999999999999</v>
      </c>
      <c r="C20" s="64">
        <v>0.217</v>
      </c>
      <c r="D20" s="61">
        <v>0.20599999999999999</v>
      </c>
      <c r="E20" s="61">
        <v>0.20699999999999999</v>
      </c>
      <c r="F20" s="61">
        <v>0.224</v>
      </c>
      <c r="G20" s="61">
        <v>0.217</v>
      </c>
      <c r="H20" s="61">
        <v>0.20499999999999999</v>
      </c>
      <c r="I20" s="61">
        <v>0.2</v>
      </c>
      <c r="J20" s="61">
        <v>0.21099999999999999</v>
      </c>
      <c r="K20" s="61">
        <v>0.21</v>
      </c>
      <c r="L20" s="61">
        <v>0.26200000000000001</v>
      </c>
      <c r="M20" s="61">
        <v>0.23</v>
      </c>
      <c r="N20" s="61">
        <v>0.23</v>
      </c>
      <c r="O20" s="61">
        <v>0.218</v>
      </c>
      <c r="P20" s="61">
        <v>0.18</v>
      </c>
    </row>
    <row r="21" spans="1:25" x14ac:dyDescent="0.3">
      <c r="A21" t="s">
        <v>44</v>
      </c>
      <c r="B21"/>
      <c r="C21"/>
      <c r="D21"/>
      <c r="E21"/>
      <c r="F21"/>
      <c r="G21"/>
      <c r="H21"/>
      <c r="I21"/>
      <c r="J21"/>
      <c r="K21" s="22"/>
      <c r="L21" s="22"/>
      <c r="M21" s="22"/>
      <c r="N21" s="22"/>
      <c r="O21" s="22"/>
      <c r="P21" s="22"/>
    </row>
    <row r="22" spans="1:25" x14ac:dyDescent="0.3">
      <c r="A22"/>
      <c r="B22"/>
      <c r="C22"/>
      <c r="D22"/>
      <c r="E22"/>
      <c r="F22"/>
      <c r="G22"/>
      <c r="H22"/>
      <c r="I22"/>
      <c r="J22"/>
      <c r="K22" s="27"/>
      <c r="L22" s="27"/>
      <c r="M22" s="28"/>
      <c r="N22" s="28"/>
      <c r="O22" s="28"/>
      <c r="P22" s="28"/>
    </row>
    <row r="23" spans="1:2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25" x14ac:dyDescent="0.3">
      <c r="A24" s="38" t="s">
        <v>45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2"/>
      <c r="Q24" s="26"/>
      <c r="R24" s="26"/>
      <c r="S24" s="26"/>
      <c r="T24" s="26"/>
      <c r="U24" s="26"/>
      <c r="V24" s="26"/>
      <c r="W24" s="26"/>
      <c r="X24" s="26"/>
      <c r="Y24" s="26"/>
    </row>
    <row r="25" spans="1:25" x14ac:dyDescent="0.3">
      <c r="A25" s="5" t="s">
        <v>6</v>
      </c>
      <c r="B25" s="6">
        <v>2010</v>
      </c>
      <c r="C25" s="6">
        <v>2011</v>
      </c>
      <c r="D25" s="6">
        <v>2012</v>
      </c>
      <c r="E25" s="6">
        <v>2013</v>
      </c>
      <c r="F25" s="6">
        <v>2014</v>
      </c>
      <c r="G25" s="6">
        <v>2015</v>
      </c>
      <c r="H25" s="6">
        <v>2016</v>
      </c>
      <c r="I25" s="6">
        <v>2017</v>
      </c>
      <c r="J25" s="6">
        <v>2018</v>
      </c>
      <c r="K25" s="6">
        <v>2019</v>
      </c>
      <c r="L25" s="6">
        <v>2020</v>
      </c>
      <c r="M25" s="6">
        <v>2021</v>
      </c>
      <c r="N25" s="6">
        <v>2022</v>
      </c>
      <c r="O25" s="6">
        <v>2023</v>
      </c>
      <c r="P25" s="6">
        <v>2024</v>
      </c>
    </row>
    <row r="26" spans="1:25" x14ac:dyDescent="0.3">
      <c r="A26" s="7" t="s">
        <v>46</v>
      </c>
      <c r="B26" s="58">
        <v>5.8000000000000003E-2</v>
      </c>
      <c r="C26" s="58">
        <v>6.4000000000000001E-2</v>
      </c>
      <c r="D26" s="61">
        <v>6.3E-2</v>
      </c>
      <c r="E26" s="60">
        <v>6.4000000000000001E-2</v>
      </c>
      <c r="F26" s="61">
        <v>6.7000000000000004E-2</v>
      </c>
      <c r="G26" s="61">
        <v>7.1999999999999995E-2</v>
      </c>
      <c r="H26" s="60">
        <v>6.3E-2</v>
      </c>
      <c r="I26" s="60">
        <v>5.7000000000000002E-2</v>
      </c>
      <c r="J26" s="60">
        <v>6.3E-2</v>
      </c>
      <c r="K26" s="60">
        <v>5.8000000000000003E-2</v>
      </c>
      <c r="L26" s="60">
        <v>7.0000000000000007E-2</v>
      </c>
      <c r="M26" s="60">
        <v>6.3E-2</v>
      </c>
      <c r="N26" s="60">
        <v>6.4000000000000001E-2</v>
      </c>
      <c r="O26" s="60">
        <v>6.3E-2</v>
      </c>
      <c r="P26" s="60">
        <v>4.7600000000000003E-2</v>
      </c>
    </row>
    <row r="27" spans="1:25" x14ac:dyDescent="0.3">
      <c r="A27" t="s">
        <v>44</v>
      </c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2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25" x14ac:dyDescent="0.3">
      <c r="A29" s="38" t="s">
        <v>47</v>
      </c>
      <c r="B29" s="39"/>
      <c r="C29" s="39"/>
      <c r="D29" s="39"/>
      <c r="E29" s="39"/>
      <c r="F29" s="39"/>
      <c r="G29" s="39"/>
      <c r="H29" s="39"/>
      <c r="I29" s="39"/>
      <c r="J29" s="39"/>
      <c r="K29" s="43"/>
      <c r="L29" s="43"/>
      <c r="M29" s="39"/>
      <c r="N29" s="43"/>
      <c r="O29" s="44"/>
    </row>
    <row r="30" spans="1:25" x14ac:dyDescent="0.3">
      <c r="A30" s="5" t="s">
        <v>6</v>
      </c>
      <c r="B30" s="6">
        <v>2011</v>
      </c>
      <c r="C30" s="6">
        <v>2012</v>
      </c>
      <c r="D30" s="6">
        <v>2013</v>
      </c>
      <c r="E30" s="6">
        <v>2014</v>
      </c>
      <c r="F30" s="6">
        <v>2015</v>
      </c>
      <c r="G30" s="6">
        <v>2016</v>
      </c>
      <c r="H30" s="6">
        <v>2017</v>
      </c>
      <c r="I30" s="6">
        <v>2018</v>
      </c>
      <c r="J30" s="6">
        <v>2019</v>
      </c>
      <c r="K30" s="6">
        <v>2020</v>
      </c>
      <c r="L30" s="6">
        <v>2021</v>
      </c>
      <c r="M30" s="6">
        <v>2022</v>
      </c>
      <c r="N30" s="65">
        <v>2023</v>
      </c>
      <c r="O30" s="6">
        <v>2024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 x14ac:dyDescent="0.3">
      <c r="A31" s="7" t="s">
        <v>48</v>
      </c>
      <c r="B31" s="58">
        <v>0.10299999999999999</v>
      </c>
      <c r="C31" s="59">
        <v>10.199999999999999</v>
      </c>
      <c r="D31" s="60">
        <v>9.4E-2</v>
      </c>
      <c r="E31" s="61">
        <v>9.6000000000000002E-2</v>
      </c>
      <c r="F31" s="61">
        <v>9.6000000000000002E-2</v>
      </c>
      <c r="G31" s="62">
        <v>9.5000000000000001E-2</v>
      </c>
      <c r="H31" s="62">
        <v>9.0999999999999998E-2</v>
      </c>
      <c r="I31" s="62">
        <v>0.10299999999999999</v>
      </c>
      <c r="J31" s="62">
        <v>0.11799999999999999</v>
      </c>
      <c r="K31" s="62">
        <v>0.19600000000000001</v>
      </c>
      <c r="L31" s="60">
        <v>0.16400000000000001</v>
      </c>
      <c r="M31" s="60">
        <v>0.122</v>
      </c>
      <c r="N31" s="60">
        <v>8.8999999999999996E-2</v>
      </c>
      <c r="O31" s="63">
        <v>6.9000000000000006E-2</v>
      </c>
    </row>
    <row r="32" spans="1:25" x14ac:dyDescent="0.3">
      <c r="A32" s="30" t="s">
        <v>49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25" x14ac:dyDescent="0.3">
      <c r="A33" t="s">
        <v>50</v>
      </c>
      <c r="B33"/>
      <c r="C33"/>
      <c r="D33"/>
      <c r="E33"/>
      <c r="F33"/>
      <c r="G33"/>
      <c r="H33"/>
      <c r="I33"/>
      <c r="J33"/>
      <c r="K33"/>
      <c r="L33" s="31"/>
      <c r="M33" s="31"/>
      <c r="N33" s="31"/>
      <c r="O33" s="31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25" x14ac:dyDescent="0.3">
      <c r="A35" s="38" t="s">
        <v>51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2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x14ac:dyDescent="0.3">
      <c r="A36" s="5" t="s">
        <v>6</v>
      </c>
      <c r="B36" s="6">
        <v>2011</v>
      </c>
      <c r="C36" s="6">
        <v>2012</v>
      </c>
      <c r="D36" s="6">
        <v>2013</v>
      </c>
      <c r="E36" s="6">
        <v>2014</v>
      </c>
      <c r="F36" s="6">
        <v>2015</v>
      </c>
      <c r="G36" s="6">
        <v>2016</v>
      </c>
      <c r="H36" s="6">
        <v>2017</v>
      </c>
      <c r="I36" s="6">
        <v>2018</v>
      </c>
      <c r="J36" s="6">
        <v>2019</v>
      </c>
      <c r="K36" s="6">
        <v>2020</v>
      </c>
      <c r="L36" s="6">
        <v>2021</v>
      </c>
      <c r="M36" s="6">
        <v>2022</v>
      </c>
      <c r="N36" s="6">
        <v>2023</v>
      </c>
      <c r="O36" s="6">
        <v>2024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s="50" t="s">
        <v>52</v>
      </c>
      <c r="B37" s="45">
        <v>39842.54</v>
      </c>
      <c r="C37" s="46">
        <v>41279.160000000003</v>
      </c>
      <c r="D37" s="46">
        <v>42834.73</v>
      </c>
      <c r="E37" s="46">
        <v>44752.01</v>
      </c>
      <c r="F37" s="46">
        <v>46129.36</v>
      </c>
      <c r="G37" s="46">
        <v>45601.27</v>
      </c>
      <c r="H37" s="46">
        <v>46399.08</v>
      </c>
      <c r="I37" s="46">
        <v>47228.34</v>
      </c>
      <c r="J37" s="46">
        <v>47529.87</v>
      </c>
      <c r="K37" s="46">
        <v>47691.77</v>
      </c>
      <c r="L37" s="46">
        <v>48895.48</v>
      </c>
      <c r="M37" s="46">
        <v>56806.9</v>
      </c>
      <c r="N37" s="46">
        <v>58741.04</v>
      </c>
      <c r="O37" s="46">
        <v>57481</v>
      </c>
    </row>
    <row r="38" spans="1:25" x14ac:dyDescent="0.3">
      <c r="A38" s="47" t="s">
        <v>53</v>
      </c>
      <c r="B38" s="48">
        <v>4652</v>
      </c>
      <c r="C38" s="48">
        <v>4781</v>
      </c>
      <c r="D38" s="48">
        <v>4958</v>
      </c>
      <c r="E38" s="48">
        <v>5118</v>
      </c>
      <c r="F38" s="48">
        <v>5257</v>
      </c>
      <c r="G38" s="48">
        <v>5247</v>
      </c>
      <c r="H38" s="48">
        <v>5406</v>
      </c>
      <c r="I38" s="49">
        <v>5665</v>
      </c>
      <c r="J38" s="48">
        <v>5672</v>
      </c>
      <c r="K38" s="48">
        <v>5829</v>
      </c>
      <c r="L38" s="48">
        <v>5901</v>
      </c>
      <c r="M38" s="48">
        <v>6698</v>
      </c>
      <c r="N38" s="48">
        <v>7124</v>
      </c>
      <c r="O38" s="49">
        <v>7084</v>
      </c>
    </row>
    <row r="39" spans="1:25" x14ac:dyDescent="0.3">
      <c r="A39" s="47" t="s">
        <v>1</v>
      </c>
      <c r="B39" s="48">
        <v>2774</v>
      </c>
      <c r="C39" s="48">
        <v>3208</v>
      </c>
      <c r="D39" s="48">
        <v>3422</v>
      </c>
      <c r="E39" s="48">
        <v>3573</v>
      </c>
      <c r="F39" s="48">
        <v>3932</v>
      </c>
      <c r="G39" s="48">
        <v>4020</v>
      </c>
      <c r="H39" s="48">
        <v>4084</v>
      </c>
      <c r="I39" s="49">
        <v>4116</v>
      </c>
      <c r="J39" s="48">
        <v>4106</v>
      </c>
      <c r="K39" s="48">
        <v>4027</v>
      </c>
      <c r="L39" s="48">
        <v>4355</v>
      </c>
      <c r="M39" s="48">
        <v>5137</v>
      </c>
      <c r="N39" s="48">
        <v>5165</v>
      </c>
      <c r="O39" s="49">
        <v>5037</v>
      </c>
    </row>
    <row r="40" spans="1:25" x14ac:dyDescent="0.3">
      <c r="A40" s="47" t="s">
        <v>2</v>
      </c>
      <c r="B40" s="48">
        <v>1182</v>
      </c>
      <c r="C40" s="48">
        <v>1209</v>
      </c>
      <c r="D40" s="48">
        <v>1252</v>
      </c>
      <c r="E40" s="48">
        <v>1303</v>
      </c>
      <c r="F40" s="48">
        <v>1237</v>
      </c>
      <c r="G40" s="48">
        <v>1157</v>
      </c>
      <c r="H40" s="48">
        <v>1185</v>
      </c>
      <c r="I40" s="49">
        <v>1184</v>
      </c>
      <c r="J40" s="48">
        <v>1202</v>
      </c>
      <c r="K40" s="48">
        <v>1140</v>
      </c>
      <c r="L40" s="48">
        <v>1241</v>
      </c>
      <c r="M40" s="48">
        <v>1368</v>
      </c>
      <c r="N40" s="48">
        <v>1333</v>
      </c>
      <c r="O40" s="49">
        <v>1329</v>
      </c>
    </row>
    <row r="41" spans="1:25" x14ac:dyDescent="0.3">
      <c r="A41" s="47" t="s">
        <v>3</v>
      </c>
      <c r="B41" s="48">
        <v>2588</v>
      </c>
      <c r="C41" s="48">
        <v>2640</v>
      </c>
      <c r="D41" s="48">
        <v>2700</v>
      </c>
      <c r="E41" s="48">
        <v>2728</v>
      </c>
      <c r="F41" s="48">
        <v>2670</v>
      </c>
      <c r="G41" s="48">
        <v>2553</v>
      </c>
      <c r="H41" s="48">
        <v>2530</v>
      </c>
      <c r="I41" s="49">
        <v>2495</v>
      </c>
      <c r="J41" s="48">
        <v>2454</v>
      </c>
      <c r="K41" s="48">
        <v>2369</v>
      </c>
      <c r="L41" s="48">
        <v>2505</v>
      </c>
      <c r="M41" s="48">
        <v>3005</v>
      </c>
      <c r="N41" s="48">
        <v>2910</v>
      </c>
      <c r="O41" s="49">
        <v>2709</v>
      </c>
    </row>
    <row r="42" spans="1:25" x14ac:dyDescent="0.3">
      <c r="A42" s="47" t="s">
        <v>54</v>
      </c>
      <c r="B42" s="48">
        <v>1647</v>
      </c>
      <c r="C42" s="48">
        <v>1730</v>
      </c>
      <c r="D42" s="48">
        <v>1794</v>
      </c>
      <c r="E42" s="48">
        <v>1918</v>
      </c>
      <c r="F42" s="48">
        <v>1997</v>
      </c>
      <c r="G42" s="48">
        <v>1977</v>
      </c>
      <c r="H42" s="48">
        <v>2026</v>
      </c>
      <c r="I42" s="49">
        <v>2086</v>
      </c>
      <c r="J42" s="48">
        <v>2112</v>
      </c>
      <c r="K42" s="48">
        <v>2163</v>
      </c>
      <c r="L42" s="48">
        <v>2235</v>
      </c>
      <c r="M42" s="48">
        <v>2465</v>
      </c>
      <c r="N42" s="48">
        <v>2554</v>
      </c>
      <c r="O42" s="49">
        <v>2446</v>
      </c>
    </row>
    <row r="43" spans="1:25" x14ac:dyDescent="0.3">
      <c r="A43" s="47" t="s">
        <v>55</v>
      </c>
      <c r="B43" s="48">
        <v>2551</v>
      </c>
      <c r="C43" s="48">
        <v>2731</v>
      </c>
      <c r="D43" s="48">
        <v>2773</v>
      </c>
      <c r="E43" s="48">
        <v>2908</v>
      </c>
      <c r="F43" s="48">
        <v>3024</v>
      </c>
      <c r="G43" s="48">
        <v>2835</v>
      </c>
      <c r="H43" s="48">
        <v>2975</v>
      </c>
      <c r="I43" s="49">
        <v>3152</v>
      </c>
      <c r="J43" s="48">
        <v>3347</v>
      </c>
      <c r="K43" s="48">
        <v>3318</v>
      </c>
      <c r="L43" s="48">
        <v>3264</v>
      </c>
      <c r="M43" s="48">
        <v>3647</v>
      </c>
      <c r="N43" s="48">
        <v>3622</v>
      </c>
      <c r="O43" s="49">
        <v>3562</v>
      </c>
    </row>
    <row r="44" spans="1:25" x14ac:dyDescent="0.3">
      <c r="A44" s="47" t="s">
        <v>56</v>
      </c>
      <c r="B44" s="48">
        <v>1237</v>
      </c>
      <c r="C44" s="48">
        <v>1152</v>
      </c>
      <c r="D44" s="48">
        <v>1149</v>
      </c>
      <c r="E44" s="48">
        <v>1349</v>
      </c>
      <c r="F44" s="48">
        <v>1491</v>
      </c>
      <c r="G44" s="48">
        <v>1299</v>
      </c>
      <c r="H44" s="48">
        <v>1295</v>
      </c>
      <c r="I44" s="49">
        <v>1318</v>
      </c>
      <c r="J44" s="48">
        <v>1336</v>
      </c>
      <c r="K44" s="48">
        <v>1391</v>
      </c>
      <c r="L44" s="48">
        <v>1456</v>
      </c>
      <c r="M44" s="48">
        <v>1749</v>
      </c>
      <c r="N44" s="48">
        <v>2006</v>
      </c>
      <c r="O44" s="49">
        <v>1944</v>
      </c>
    </row>
    <row r="45" spans="1:25" x14ac:dyDescent="0.3">
      <c r="A45" s="47" t="s">
        <v>0</v>
      </c>
      <c r="B45" s="48">
        <v>3147</v>
      </c>
      <c r="C45" s="48">
        <v>3259</v>
      </c>
      <c r="D45" s="48">
        <v>3467</v>
      </c>
      <c r="E45" s="48">
        <v>3909</v>
      </c>
      <c r="F45" s="48">
        <v>3768</v>
      </c>
      <c r="G45" s="48">
        <v>4310</v>
      </c>
      <c r="H45" s="48">
        <v>4376</v>
      </c>
      <c r="I45" s="49">
        <v>4032</v>
      </c>
      <c r="J45" s="48">
        <v>4238</v>
      </c>
      <c r="K45" s="48">
        <v>4122</v>
      </c>
      <c r="L45" s="48">
        <v>4216</v>
      </c>
      <c r="M45" s="48">
        <v>4634</v>
      </c>
      <c r="N45" s="48">
        <v>4615</v>
      </c>
      <c r="O45" s="49">
        <v>5149</v>
      </c>
    </row>
    <row r="46" spans="1:25" x14ac:dyDescent="0.3">
      <c r="A46" s="47" t="s">
        <v>57</v>
      </c>
      <c r="B46" s="48">
        <v>1102</v>
      </c>
      <c r="C46" s="48">
        <v>1114</v>
      </c>
      <c r="D46" s="48">
        <v>1161</v>
      </c>
      <c r="E46" s="48">
        <v>1291</v>
      </c>
      <c r="F46" s="48">
        <v>1360</v>
      </c>
      <c r="G46" s="48">
        <v>1406</v>
      </c>
      <c r="H46" s="48">
        <v>1464</v>
      </c>
      <c r="I46" s="49">
        <v>1440</v>
      </c>
      <c r="J46" s="48">
        <v>1394</v>
      </c>
      <c r="K46" s="48">
        <v>1434</v>
      </c>
      <c r="L46" s="48">
        <v>1443</v>
      </c>
      <c r="M46" s="48">
        <v>1540</v>
      </c>
      <c r="N46" s="48">
        <v>1425</v>
      </c>
      <c r="O46" s="49">
        <v>1478</v>
      </c>
    </row>
    <row r="47" spans="1:25" x14ac:dyDescent="0.3">
      <c r="A47" s="47" t="s">
        <v>58</v>
      </c>
      <c r="B47" s="48">
        <v>1669</v>
      </c>
      <c r="C47" s="48">
        <v>1547</v>
      </c>
      <c r="D47" s="48">
        <v>1957</v>
      </c>
      <c r="E47" s="48">
        <v>1991</v>
      </c>
      <c r="F47" s="48">
        <v>2172</v>
      </c>
      <c r="G47" s="48">
        <v>2151</v>
      </c>
      <c r="H47" s="48">
        <v>2336</v>
      </c>
      <c r="I47" s="49">
        <v>2499</v>
      </c>
      <c r="J47" s="48">
        <v>2409</v>
      </c>
      <c r="K47" s="48">
        <v>2326</v>
      </c>
      <c r="L47" s="48">
        <v>2086</v>
      </c>
      <c r="M47" s="48">
        <v>2663</v>
      </c>
      <c r="N47" s="48">
        <v>2872</v>
      </c>
      <c r="O47" s="49">
        <v>2563</v>
      </c>
    </row>
    <row r="48" spans="1:25" x14ac:dyDescent="0.3">
      <c r="A48" s="47" t="s">
        <v>59</v>
      </c>
      <c r="B48" s="48">
        <v>3229</v>
      </c>
      <c r="C48" s="48">
        <v>3401</v>
      </c>
      <c r="D48" s="48">
        <v>3551</v>
      </c>
      <c r="E48" s="48">
        <v>3671</v>
      </c>
      <c r="F48" s="48">
        <v>3759</v>
      </c>
      <c r="G48" s="48">
        <v>3763</v>
      </c>
      <c r="H48" s="48">
        <v>3781</v>
      </c>
      <c r="I48" s="49">
        <v>3858</v>
      </c>
      <c r="J48" s="48">
        <v>4022</v>
      </c>
      <c r="K48" s="48">
        <v>4086</v>
      </c>
      <c r="L48" s="48">
        <v>4183</v>
      </c>
      <c r="M48" s="48">
        <v>4889</v>
      </c>
      <c r="N48" s="48">
        <v>5214</v>
      </c>
      <c r="O48" s="49">
        <v>5193</v>
      </c>
    </row>
    <row r="49" spans="1:15" x14ac:dyDescent="0.3">
      <c r="A49" s="47" t="s">
        <v>60</v>
      </c>
      <c r="B49" s="48">
        <v>4439</v>
      </c>
      <c r="C49" s="48">
        <v>4339</v>
      </c>
      <c r="D49" s="48">
        <v>4353</v>
      </c>
      <c r="E49" s="48">
        <v>4468</v>
      </c>
      <c r="F49" s="48">
        <v>4501</v>
      </c>
      <c r="G49" s="48">
        <v>4423</v>
      </c>
      <c r="H49" s="48">
        <v>4410</v>
      </c>
      <c r="I49" s="49">
        <v>4439</v>
      </c>
      <c r="J49" s="48">
        <v>4500</v>
      </c>
      <c r="K49" s="48">
        <v>4580</v>
      </c>
      <c r="L49" s="48">
        <v>4659</v>
      </c>
      <c r="M49" s="48">
        <v>5295</v>
      </c>
      <c r="N49" s="48">
        <v>5428</v>
      </c>
      <c r="O49" s="49">
        <v>5623</v>
      </c>
    </row>
    <row r="50" spans="1:15" x14ac:dyDescent="0.3">
      <c r="A50" s="47" t="s">
        <v>61</v>
      </c>
      <c r="B50" s="48">
        <v>1916</v>
      </c>
      <c r="C50" s="48">
        <v>2002</v>
      </c>
      <c r="D50" s="48">
        <v>2091</v>
      </c>
      <c r="E50" s="48">
        <v>2222</v>
      </c>
      <c r="F50" s="48">
        <v>2306</v>
      </c>
      <c r="G50" s="48">
        <v>2310</v>
      </c>
      <c r="H50" s="48">
        <v>2326</v>
      </c>
      <c r="I50" s="49">
        <v>2362</v>
      </c>
      <c r="J50" s="48">
        <v>2400</v>
      </c>
      <c r="K50" s="48">
        <v>2426</v>
      </c>
      <c r="L50" s="48">
        <v>2424</v>
      </c>
      <c r="M50" s="48">
        <v>2664</v>
      </c>
      <c r="N50" s="48">
        <v>2796</v>
      </c>
      <c r="O50" s="49">
        <v>2807</v>
      </c>
    </row>
    <row r="51" spans="1:15" x14ac:dyDescent="0.3">
      <c r="A51" s="47" t="s">
        <v>62</v>
      </c>
      <c r="B51" s="48">
        <v>1616</v>
      </c>
      <c r="C51" s="48">
        <v>1901</v>
      </c>
      <c r="D51" s="48">
        <v>1877</v>
      </c>
      <c r="E51" s="48">
        <v>1945</v>
      </c>
      <c r="F51" s="48">
        <v>2209</v>
      </c>
      <c r="G51" s="48">
        <v>1774</v>
      </c>
      <c r="H51" s="48">
        <v>1742</v>
      </c>
      <c r="I51" s="49">
        <v>2031</v>
      </c>
      <c r="J51" s="48">
        <v>1733</v>
      </c>
      <c r="K51" s="48">
        <v>1820</v>
      </c>
      <c r="L51" s="48">
        <v>1746</v>
      </c>
      <c r="M51" s="48">
        <v>2162</v>
      </c>
      <c r="N51" s="48">
        <v>2476</v>
      </c>
      <c r="O51" s="49">
        <v>1888</v>
      </c>
    </row>
    <row r="52" spans="1:15" x14ac:dyDescent="0.3">
      <c r="A52" s="47" t="s">
        <v>63</v>
      </c>
      <c r="B52" s="48">
        <v>2317</v>
      </c>
      <c r="C52" s="48">
        <v>2375</v>
      </c>
      <c r="D52" s="48">
        <v>2410</v>
      </c>
      <c r="E52" s="48">
        <v>2394</v>
      </c>
      <c r="F52" s="48">
        <v>2364</v>
      </c>
      <c r="G52" s="48">
        <v>2281</v>
      </c>
      <c r="H52" s="48">
        <v>2326</v>
      </c>
      <c r="I52" s="49">
        <v>2363</v>
      </c>
      <c r="J52" s="48">
        <v>2375</v>
      </c>
      <c r="K52" s="48">
        <v>2426</v>
      </c>
      <c r="L52" s="48">
        <v>2857</v>
      </c>
      <c r="M52" s="48">
        <v>3850</v>
      </c>
      <c r="N52" s="48">
        <v>3836</v>
      </c>
      <c r="O52" s="49">
        <v>3188</v>
      </c>
    </row>
    <row r="53" spans="1:15" x14ac:dyDescent="0.3">
      <c r="A53" s="47" t="s">
        <v>64</v>
      </c>
      <c r="B53" s="48">
        <v>1390</v>
      </c>
      <c r="C53" s="48">
        <v>1441</v>
      </c>
      <c r="D53" s="48">
        <v>1450</v>
      </c>
      <c r="E53" s="48">
        <v>1503</v>
      </c>
      <c r="F53" s="48">
        <v>1566</v>
      </c>
      <c r="G53" s="48">
        <v>1570</v>
      </c>
      <c r="H53" s="48">
        <v>1595</v>
      </c>
      <c r="I53" s="49">
        <v>1631</v>
      </c>
      <c r="J53" s="48">
        <v>1644</v>
      </c>
      <c r="K53" s="48">
        <v>1647</v>
      </c>
      <c r="L53" s="48">
        <v>1678</v>
      </c>
      <c r="M53" s="48">
        <v>1846</v>
      </c>
      <c r="N53" s="48">
        <v>2021</v>
      </c>
      <c r="O53" s="49">
        <v>2063</v>
      </c>
    </row>
    <row r="54" spans="1:15" x14ac:dyDescent="0.3">
      <c r="A54" s="47" t="s">
        <v>65</v>
      </c>
      <c r="B54" s="48">
        <v>2389</v>
      </c>
      <c r="C54" s="48">
        <v>2447</v>
      </c>
      <c r="D54" s="48">
        <v>2468</v>
      </c>
      <c r="E54" s="48">
        <v>2463</v>
      </c>
      <c r="F54" s="48">
        <v>2516</v>
      </c>
      <c r="G54" s="48">
        <v>2525</v>
      </c>
      <c r="H54" s="48">
        <v>2541</v>
      </c>
      <c r="I54" s="49">
        <v>2558</v>
      </c>
      <c r="J54" s="48">
        <v>2583</v>
      </c>
      <c r="K54" s="48">
        <v>2588</v>
      </c>
      <c r="L54" s="48">
        <v>2646</v>
      </c>
      <c r="M54" s="48">
        <v>3196</v>
      </c>
      <c r="N54" s="48">
        <v>3343</v>
      </c>
      <c r="O54" s="49">
        <v>3414</v>
      </c>
    </row>
    <row r="55" spans="1:15" x14ac:dyDescent="0.3">
      <c r="A55" s="35"/>
      <c r="B55" s="34"/>
      <c r="C55" s="34"/>
      <c r="D55" s="34"/>
      <c r="E55" s="34"/>
      <c r="F55" s="34"/>
      <c r="G55" s="34"/>
      <c r="H55" s="34"/>
      <c r="I55" s="33"/>
      <c r="J55" s="34"/>
      <c r="K55" s="34"/>
      <c r="L55" s="34"/>
      <c r="M55" s="34"/>
      <c r="N55" s="34"/>
    </row>
    <row r="56" spans="1:15" x14ac:dyDescent="0.3">
      <c r="A56" s="4" t="s">
        <v>66</v>
      </c>
      <c r="B56"/>
      <c r="C56"/>
      <c r="D56"/>
      <c r="E56"/>
      <c r="F56"/>
      <c r="G56"/>
      <c r="H56"/>
      <c r="I56" s="29"/>
      <c r="J56" s="29"/>
      <c r="K56" s="29"/>
      <c r="L56" s="29"/>
      <c r="M56"/>
      <c r="N56"/>
    </row>
    <row r="57" spans="1:15" x14ac:dyDescent="0.3">
      <c r="A57"/>
      <c r="B57"/>
      <c r="C57"/>
      <c r="D57"/>
      <c r="E57"/>
      <c r="F57"/>
      <c r="G57"/>
      <c r="H57"/>
      <c r="I57" s="29"/>
      <c r="J57" s="29"/>
      <c r="K57" s="29"/>
      <c r="L57" s="29"/>
      <c r="M57" s="29"/>
      <c r="N57" s="29"/>
    </row>
    <row r="58" spans="1:15" x14ac:dyDescent="0.3">
      <c r="A58" s="38" t="s">
        <v>67</v>
      </c>
      <c r="B58" s="39"/>
      <c r="C58" s="39"/>
      <c r="D58" s="39"/>
      <c r="E58" s="39"/>
      <c r="F58" s="39"/>
      <c r="G58" s="39"/>
      <c r="H58" s="42"/>
      <c r="I58" s="29"/>
      <c r="J58" s="29"/>
      <c r="K58" s="29"/>
      <c r="L58" s="29"/>
      <c r="M58"/>
      <c r="N58"/>
    </row>
    <row r="59" spans="1:15" x14ac:dyDescent="0.3">
      <c r="A59" s="2"/>
      <c r="B59" s="51"/>
      <c r="C59" s="66" t="s">
        <v>68</v>
      </c>
      <c r="D59" s="66"/>
      <c r="E59" s="66" t="s">
        <v>69</v>
      </c>
      <c r="F59" s="66"/>
      <c r="G59" s="66" t="s">
        <v>70</v>
      </c>
      <c r="H59" s="66"/>
      <c r="I59" s="29"/>
      <c r="J59" s="29"/>
      <c r="K59" s="29"/>
      <c r="L59" s="29"/>
      <c r="M59"/>
      <c r="N59"/>
    </row>
    <row r="60" spans="1:15" x14ac:dyDescent="0.3">
      <c r="A60" s="2"/>
      <c r="B60" s="6" t="s">
        <v>71</v>
      </c>
      <c r="C60" s="52">
        <f>21.1</f>
        <v>21.1</v>
      </c>
      <c r="D60" s="52"/>
      <c r="E60" s="52">
        <f>22</f>
        <v>22</v>
      </c>
      <c r="F60" s="52"/>
      <c r="G60" s="52">
        <v>23.9</v>
      </c>
      <c r="H60" s="52"/>
      <c r="I60" s="29"/>
      <c r="J60" s="29"/>
      <c r="K60" s="29"/>
      <c r="L60" s="29"/>
      <c r="M60" s="29"/>
      <c r="N60" s="29"/>
    </row>
    <row r="61" spans="1:15" x14ac:dyDescent="0.3">
      <c r="A61" s="53" t="s">
        <v>72</v>
      </c>
      <c r="B61" s="54" t="s">
        <v>73</v>
      </c>
      <c r="C61" s="55">
        <f>38.9</f>
        <v>38.9</v>
      </c>
      <c r="D61" s="55"/>
      <c r="E61" s="56">
        <v>37.299999999999997</v>
      </c>
      <c r="F61" s="56"/>
      <c r="G61" s="57">
        <v>37.700000000000003</v>
      </c>
      <c r="H61" s="57"/>
      <c r="I61" s="29"/>
      <c r="J61" s="29"/>
      <c r="K61" s="29"/>
      <c r="L61" s="29"/>
      <c r="M61"/>
      <c r="N61"/>
    </row>
    <row r="62" spans="1:15" x14ac:dyDescent="0.3">
      <c r="A62" s="53"/>
      <c r="B62" s="54" t="s">
        <v>74</v>
      </c>
      <c r="C62" s="55">
        <f>31.4</f>
        <v>31.4</v>
      </c>
      <c r="D62" s="55"/>
      <c r="E62" s="56">
        <v>33.299999999999997</v>
      </c>
      <c r="F62" s="56"/>
      <c r="G62" s="57">
        <v>32.9</v>
      </c>
      <c r="H62" s="57"/>
      <c r="I62" s="29"/>
      <c r="J62" s="29"/>
      <c r="K62" s="29"/>
      <c r="L62" s="29"/>
      <c r="M62"/>
      <c r="N62"/>
    </row>
    <row r="63" spans="1:15" x14ac:dyDescent="0.3">
      <c r="A63" s="53"/>
      <c r="B63" s="54" t="s">
        <v>75</v>
      </c>
      <c r="C63" s="55">
        <f>27.1</f>
        <v>27.1</v>
      </c>
      <c r="D63" s="55"/>
      <c r="E63" s="56">
        <v>29.2</v>
      </c>
      <c r="F63" s="56"/>
      <c r="G63" s="57">
        <v>27.9</v>
      </c>
      <c r="H63" s="57"/>
      <c r="I63" s="29"/>
      <c r="J63" s="29"/>
      <c r="K63" s="29"/>
      <c r="L63" s="29"/>
      <c r="M63"/>
      <c r="N63"/>
    </row>
    <row r="64" spans="1:15" x14ac:dyDescent="0.3">
      <c r="A64" s="53"/>
      <c r="B64" s="54" t="s">
        <v>76</v>
      </c>
      <c r="C64" s="55">
        <f>22.9</f>
        <v>22.9</v>
      </c>
      <c r="D64" s="55"/>
      <c r="E64" s="56">
        <v>22.5</v>
      </c>
      <c r="F64" s="56"/>
      <c r="G64" s="57">
        <v>22.9</v>
      </c>
      <c r="H64" s="57"/>
      <c r="I64" s="29"/>
      <c r="J64" s="29"/>
      <c r="K64" s="29"/>
      <c r="L64" s="29"/>
      <c r="M64"/>
      <c r="N64"/>
    </row>
    <row r="65" spans="1:14" x14ac:dyDescent="0.3">
      <c r="A65" s="53"/>
      <c r="B65" s="54" t="s">
        <v>77</v>
      </c>
      <c r="C65" s="55">
        <f>12.6</f>
        <v>12.6</v>
      </c>
      <c r="D65" s="55"/>
      <c r="E65" s="56">
        <v>13.4</v>
      </c>
      <c r="F65" s="56"/>
      <c r="G65" s="57">
        <v>16</v>
      </c>
      <c r="H65" s="57"/>
      <c r="I65" s="29"/>
      <c r="J65" s="29"/>
      <c r="K65" s="29"/>
      <c r="L65" s="29"/>
      <c r="M65"/>
      <c r="N65"/>
    </row>
    <row r="66" spans="1:14" x14ac:dyDescent="0.3">
      <c r="A66" s="36" t="s">
        <v>78</v>
      </c>
      <c r="B66" s="36"/>
      <c r="C66" s="36"/>
      <c r="D66" s="36"/>
      <c r="E66" s="36"/>
      <c r="F66" s="36"/>
      <c r="G66" s="36"/>
      <c r="H66" s="36"/>
      <c r="I66" s="29"/>
      <c r="J66"/>
      <c r="K66"/>
      <c r="L66"/>
      <c r="M66"/>
      <c r="N66"/>
    </row>
    <row r="67" spans="1:14" x14ac:dyDescent="0.3">
      <c r="A67" s="37" t="s">
        <v>79</v>
      </c>
      <c r="B67"/>
      <c r="C67"/>
      <c r="D67"/>
      <c r="E67"/>
      <c r="F67"/>
      <c r="G67"/>
      <c r="H67"/>
      <c r="I67"/>
      <c r="J67"/>
      <c r="K67"/>
      <c r="L67"/>
      <c r="M67"/>
      <c r="N67"/>
    </row>
  </sheetData>
  <mergeCells count="24">
    <mergeCell ref="A66:H66"/>
    <mergeCell ref="A61:A65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A1:N1"/>
    <mergeCell ref="C59:D59"/>
    <mergeCell ref="E59:F59"/>
    <mergeCell ref="G59:H59"/>
    <mergeCell ref="C60:D60"/>
    <mergeCell ref="E60:F60"/>
    <mergeCell ref="G60:H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MAG;SEPSA</dc:creator>
  <cp:lastModifiedBy>Iver Brade Monge</cp:lastModifiedBy>
  <dcterms:created xsi:type="dcterms:W3CDTF">2025-11-26T18:59:31Z</dcterms:created>
  <dcterms:modified xsi:type="dcterms:W3CDTF">2025-11-26T19:46:07Z</dcterms:modified>
</cp:coreProperties>
</file>