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cred 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<sst xmlns="http://schemas.openxmlformats.org/spreadsheetml/2006/main" count="20" uniqueCount="20">
  <si>
    <t>Cuadro 1</t>
  </si>
  <si>
    <t>Costa Rica.  Nuevas colocaciones del sistema financiero nacional según rama de actividad económica, 2013-2016.</t>
  </si>
  <si>
    <t xml:space="preserve">(millones de colones corrientes)  </t>
  </si>
  <si>
    <t>Rama de actividad económica</t>
  </si>
  <si>
    <t>Participación % 2016</t>
  </si>
  <si>
    <t>Total Sistema Financiero Nacional</t>
  </si>
  <si>
    <t>Agricultura</t>
  </si>
  <si>
    <t>Ganadería</t>
  </si>
  <si>
    <t>Pesca</t>
  </si>
  <si>
    <t>Industria</t>
  </si>
  <si>
    <t>Vivienda</t>
  </si>
  <si>
    <t>Construcción</t>
  </si>
  <si>
    <t>Turismo</t>
  </si>
  <si>
    <t>Comercio</t>
  </si>
  <si>
    <t>Servicios</t>
  </si>
  <si>
    <t>Consumo</t>
  </si>
  <si>
    <t>Transporte</t>
  </si>
  <si>
    <t>Otros</t>
  </si>
  <si>
    <t>Nota: Incluye bancos públicos y privados, así como a las entidades supervisadas por la Superintendencia General de Entidades Financieras - SUGEF (cooperativas, mutuales y financieras)</t>
  </si>
  <si>
    <t>Fuente: Sepsa, con información del Departamento Estadística Macroeconómica, Banco Central de Costa Rica.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</si>
</sst>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,##0.0"/>
    <numFmt numFmtId="166" formatCode="0.0%"/>
    <numFmt numFmtId="167" formatCode="_-* #,##0.00\ [$€]_-;\-* #,##0.00\ [$€]_-;_-* &quot;-&quot;??\ [$€]_-;_-@_-"/>
    <numFmt numFmtId="168" formatCode="_-* #,##0.00_-;\-* #,##0.00_-;_-* &quot;-&quot;??_-;_-@_-"/>
    <numFmt numFmtId="169" formatCode="_-* #,##0.00\ _P_t_s_-;\-* #,##0.00\ _P_t_s_-;_-* &quot;-&quot;??\ _P_t_s_-;_-@_-"/>
    <numFmt numFmtId="170" formatCode="0.0_)"/>
    <numFmt numFmtId="171" formatCode="0.00_)"/>
    <numFmt numFmtId="172" formatCode="_-* #,##0\ &quot;Pts&quot;_-;\-* #,##0\ &quot;Pts&quot;_-;_-* &quot;-&quot;\ &quot;Pts&quot;_-;_-@_-"/>
    <numFmt numFmtId="173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0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theme="4" tint="-0.24997000396251678"/>
      </bottom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7" fontId="21" fillId="0" borderId="0" applyFont="0" applyFill="0" applyBorder="0" applyAlignment="0" applyProtection="0"/>
    <xf numFmtId="3" fontId="22" fillId="0" borderId="0">
      <alignment/>
      <protection locked="0"/>
    </xf>
    <xf numFmtId="3" fontId="22" fillId="0" borderId="0">
      <alignment/>
      <protection locked="0"/>
    </xf>
    <xf numFmtId="3" fontId="23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3" fillId="0" borderId="0">
      <alignment/>
      <protection locked="0"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32" borderId="0" applyNumberFormat="0" applyBorder="0" applyAlignment="0" applyProtection="0"/>
    <xf numFmtId="171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1" fillId="0" borderId="0">
      <alignment/>
      <protection/>
    </xf>
    <xf numFmtId="170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0" fontId="0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2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3" borderId="4" applyNumberFormat="0" applyFont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16" fillId="0" borderId="10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0" borderId="0" xfId="179" applyFont="1" applyFill="1" applyAlignment="1">
      <alignment horizontal="center"/>
      <protection/>
    </xf>
    <xf numFmtId="0" fontId="20" fillId="0" borderId="0" xfId="179" applyFont="1">
      <alignment/>
      <protection/>
    </xf>
    <xf numFmtId="0" fontId="19" fillId="0" borderId="0" xfId="179" applyFont="1" applyBorder="1" applyAlignment="1">
      <alignment horizontal="center"/>
      <protection/>
    </xf>
    <xf numFmtId="0" fontId="31" fillId="34" borderId="0" xfId="179" applyFont="1" applyFill="1" applyBorder="1" applyAlignment="1">
      <alignment horizontal="center" vertical="center"/>
      <protection/>
    </xf>
    <xf numFmtId="164" fontId="31" fillId="34" borderId="0" xfId="180" applyNumberFormat="1" applyFont="1" applyFill="1" applyBorder="1" applyAlignment="1">
      <alignment horizontal="right" vertical="center" wrapText="1"/>
      <protection/>
    </xf>
    <xf numFmtId="0" fontId="31" fillId="34" borderId="0" xfId="179" applyFont="1" applyFill="1" applyBorder="1" applyAlignment="1">
      <alignment horizontal="center" vertical="center" wrapText="1"/>
      <protection/>
    </xf>
    <xf numFmtId="0" fontId="19" fillId="0" borderId="0" xfId="179" applyFont="1">
      <alignment/>
      <protection/>
    </xf>
    <xf numFmtId="3" fontId="19" fillId="0" borderId="0" xfId="179" applyNumberFormat="1" applyFont="1" applyAlignment="1">
      <alignment horizontal="right"/>
      <protection/>
    </xf>
    <xf numFmtId="3" fontId="19" fillId="0" borderId="0" xfId="179" applyNumberFormat="1" applyFont="1" applyFill="1" applyAlignment="1">
      <alignment horizontal="right"/>
      <protection/>
    </xf>
    <xf numFmtId="165" fontId="19" fillId="0" borderId="0" xfId="179" applyNumberFormat="1" applyFont="1" applyAlignment="1">
      <alignment horizontal="right"/>
      <protection/>
    </xf>
    <xf numFmtId="166" fontId="20" fillId="0" borderId="0" xfId="182" applyNumberFormat="1" applyFont="1" applyAlignment="1">
      <alignment/>
    </xf>
    <xf numFmtId="0" fontId="20" fillId="35" borderId="0" xfId="179" applyFont="1" applyFill="1" applyAlignment="1">
      <alignment horizontal="left" indent="1"/>
      <protection/>
    </xf>
    <xf numFmtId="3" fontId="20" fillId="35" borderId="0" xfId="179" applyNumberFormat="1" applyFont="1" applyFill="1" applyAlignment="1">
      <alignment horizontal="right"/>
      <protection/>
    </xf>
    <xf numFmtId="165" fontId="20" fillId="35" borderId="0" xfId="179" applyNumberFormat="1" applyFont="1" applyFill="1" applyAlignment="1">
      <alignment horizontal="right"/>
      <protection/>
    </xf>
    <xf numFmtId="0" fontId="20" fillId="0" borderId="0" xfId="179" applyFont="1" applyAlignment="1">
      <alignment horizontal="left" indent="1"/>
      <protection/>
    </xf>
    <xf numFmtId="3" fontId="20" fillId="0" borderId="0" xfId="179" applyNumberFormat="1" applyFont="1" applyFill="1" applyAlignment="1">
      <alignment horizontal="right"/>
      <protection/>
    </xf>
    <xf numFmtId="165" fontId="20" fillId="0" borderId="0" xfId="179" applyNumberFormat="1" applyFont="1" applyFill="1" applyAlignment="1">
      <alignment horizontal="right"/>
      <protection/>
    </xf>
    <xf numFmtId="0" fontId="20" fillId="0" borderId="11" xfId="179" applyFont="1" applyBorder="1" applyAlignment="1">
      <alignment horizontal="left" indent="1"/>
      <protection/>
    </xf>
    <xf numFmtId="3" fontId="20" fillId="0" borderId="11" xfId="179" applyNumberFormat="1" applyFont="1" applyFill="1" applyBorder="1" applyAlignment="1">
      <alignment horizontal="right"/>
      <protection/>
    </xf>
    <xf numFmtId="165" fontId="20" fillId="0" borderId="11" xfId="179" applyNumberFormat="1" applyFont="1" applyFill="1" applyBorder="1" applyAlignment="1">
      <alignment horizontal="right"/>
      <protection/>
    </xf>
    <xf numFmtId="0" fontId="20" fillId="0" borderId="0" xfId="179" applyFont="1" applyAlignment="1">
      <alignment horizontal="left" wrapText="1"/>
      <protection/>
    </xf>
    <xf numFmtId="0" fontId="20" fillId="0" borderId="0" xfId="179" applyFont="1" applyBorder="1" applyAlignment="1">
      <alignment/>
      <protection/>
    </xf>
  </cellXfs>
  <cellStyles count="1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2" xfId="62"/>
    <cellStyle name="Millares 2 2" xfId="63"/>
    <cellStyle name="Millares 2 2 2" xfId="64"/>
    <cellStyle name="Millares 2 2 2 2" xfId="65"/>
    <cellStyle name="Millares 2 2 2 3" xfId="66"/>
    <cellStyle name="Millares 2 3" xfId="67"/>
    <cellStyle name="Millares 2 4" xfId="68"/>
    <cellStyle name="Millares 2 5" xfId="69"/>
    <cellStyle name="Millares 3" xfId="70"/>
    <cellStyle name="Millares 3 2" xfId="71"/>
    <cellStyle name="Millares 3 3" xfId="72"/>
    <cellStyle name="Millares 4" xfId="73"/>
    <cellStyle name="Millares 4 2" xfId="74"/>
    <cellStyle name="Millares 4 3" xfId="75"/>
    <cellStyle name="Millares 5" xfId="76"/>
    <cellStyle name="Millares 6" xfId="77"/>
    <cellStyle name="Millares 7" xfId="78"/>
    <cellStyle name="Millares 8" xfId="79"/>
    <cellStyle name="Millares 8 2" xfId="80"/>
    <cellStyle name="Millares 8 3" xfId="81"/>
    <cellStyle name="Millares 9" xfId="82"/>
    <cellStyle name="Millares 9 2" xfId="83"/>
    <cellStyle name="Millares 9 2 2" xfId="84"/>
    <cellStyle name="Millares 9 3" xfId="85"/>
    <cellStyle name="Millares 9 3 2" xfId="86"/>
    <cellStyle name="Millares 9 4" xfId="87"/>
    <cellStyle name="Millares 9 4 2" xfId="88"/>
    <cellStyle name="Millares 9 5" xfId="89"/>
    <cellStyle name="Millares 9 5 2" xfId="90"/>
    <cellStyle name="Millares 9 6" xfId="91"/>
    <cellStyle name="Millares 9 7" xfId="92"/>
    <cellStyle name="Currency" xfId="93"/>
    <cellStyle name="Currency [0]" xfId="94"/>
    <cellStyle name="Neutral" xfId="95"/>
    <cellStyle name="Neutral 2" xfId="96"/>
    <cellStyle name="Normal - Style1" xfId="97"/>
    <cellStyle name="Normal 10" xfId="98"/>
    <cellStyle name="Normal 10 2" xfId="99"/>
    <cellStyle name="Normal 10 2 2" xfId="100"/>
    <cellStyle name="Normal 10 2 3" xfId="101"/>
    <cellStyle name="Normal 10 3" xfId="102"/>
    <cellStyle name="Normal 10 4" xfId="103"/>
    <cellStyle name="Normal 11" xfId="104"/>
    <cellStyle name="Normal 11 2" xfId="105"/>
    <cellStyle name="Normal 12" xfId="106"/>
    <cellStyle name="Normal 13" xfId="107"/>
    <cellStyle name="Normal 14" xfId="108"/>
    <cellStyle name="Normal 14 2" xfId="109"/>
    <cellStyle name="Normal 14 2 2" xfId="110"/>
    <cellStyle name="Normal 14 2 3" xfId="111"/>
    <cellStyle name="Normal 14 3" xfId="112"/>
    <cellStyle name="Normal 14 4" xfId="113"/>
    <cellStyle name="Normal 14 5" xfId="114"/>
    <cellStyle name="Normal 15" xfId="115"/>
    <cellStyle name="Normal 15 2" xfId="116"/>
    <cellStyle name="Normal 15 2 2" xfId="117"/>
    <cellStyle name="Normal 15 2 3" xfId="118"/>
    <cellStyle name="Normal 15 3" xfId="119"/>
    <cellStyle name="Normal 15 4" xfId="120"/>
    <cellStyle name="Normal 15 5" xfId="121"/>
    <cellStyle name="Normal 16" xfId="122"/>
    <cellStyle name="Normal 16 2" xfId="123"/>
    <cellStyle name="Normal 16 2 2" xfId="124"/>
    <cellStyle name="Normal 16 2 3" xfId="125"/>
    <cellStyle name="Normal 16 3" xfId="126"/>
    <cellStyle name="Normal 16 4" xfId="127"/>
    <cellStyle name="Normal 16 5" xfId="128"/>
    <cellStyle name="Normal 17" xfId="129"/>
    <cellStyle name="Normal 17 2" xfId="130"/>
    <cellStyle name="Normal 17 2 2" xfId="131"/>
    <cellStyle name="Normal 17 2 3" xfId="132"/>
    <cellStyle name="Normal 17 3" xfId="133"/>
    <cellStyle name="Normal 17 4" xfId="134"/>
    <cellStyle name="Normal 17 5" xfId="135"/>
    <cellStyle name="Normal 18" xfId="136"/>
    <cellStyle name="Normal 18 2" xfId="137"/>
    <cellStyle name="Normal 19" xfId="138"/>
    <cellStyle name="Normal 19 2" xfId="139"/>
    <cellStyle name="Normal 19 3" xfId="140"/>
    <cellStyle name="Normal 2" xfId="141"/>
    <cellStyle name="Normal 2 2" xfId="142"/>
    <cellStyle name="Normal 2 2 2" xfId="143"/>
    <cellStyle name="Normal 2 2 3" xfId="144"/>
    <cellStyle name="Normal 2 3" xfId="145"/>
    <cellStyle name="Normal 2 3 2" xfId="146"/>
    <cellStyle name="Normal 2 3 3" xfId="147"/>
    <cellStyle name="Normal 2 4" xfId="148"/>
    <cellStyle name="Normal 2 5" xfId="149"/>
    <cellStyle name="Normal 20" xfId="150"/>
    <cellStyle name="Normal 20 2" xfId="151"/>
    <cellStyle name="Normal 21" xfId="152"/>
    <cellStyle name="Normal 21 2" xfId="153"/>
    <cellStyle name="Normal 22" xfId="154"/>
    <cellStyle name="Normal 22 2" xfId="155"/>
    <cellStyle name="Normal 23" xfId="156"/>
    <cellStyle name="Normal 23 2" xfId="157"/>
    <cellStyle name="Normal 24" xfId="158"/>
    <cellStyle name="Normal 24 2" xfId="159"/>
    <cellStyle name="Normal 25" xfId="160"/>
    <cellStyle name="Normal 26" xfId="161"/>
    <cellStyle name="Normal 27" xfId="162"/>
    <cellStyle name="Normal 28" xfId="163"/>
    <cellStyle name="Normal 29" xfId="164"/>
    <cellStyle name="Normal 3" xfId="165"/>
    <cellStyle name="Normal 3 2" xfId="166"/>
    <cellStyle name="Normal 3 2 2" xfId="167"/>
    <cellStyle name="Normal 3 2 3" xfId="168"/>
    <cellStyle name="Normal 3 3" xfId="169"/>
    <cellStyle name="Normal 3 3 2" xfId="170"/>
    <cellStyle name="Normal 3 3 3" xfId="171"/>
    <cellStyle name="Normal 3 4" xfId="172"/>
    <cellStyle name="Normal 4" xfId="173"/>
    <cellStyle name="Normal 5" xfId="174"/>
    <cellStyle name="Normal 6" xfId="175"/>
    <cellStyle name="Normal 7" xfId="176"/>
    <cellStyle name="Normal 8" xfId="177"/>
    <cellStyle name="Normal 9" xfId="178"/>
    <cellStyle name="Normal_boletin14a" xfId="179"/>
    <cellStyle name="Normal_cuadros balanza 2000-2006" xfId="180"/>
    <cellStyle name="Notas" xfId="181"/>
    <cellStyle name="Percent" xfId="182"/>
    <cellStyle name="Porcentaje 2" xfId="183"/>
    <cellStyle name="Porcentaje 3" xfId="184"/>
    <cellStyle name="Porcentual 2" xfId="185"/>
    <cellStyle name="Porcentual 2 2" xfId="186"/>
    <cellStyle name="Porcentual 2 3" xfId="187"/>
    <cellStyle name="Porcentual 3" xfId="188"/>
    <cellStyle name="Porcentual 4" xfId="189"/>
    <cellStyle name="Porcentual 4 2" xfId="190"/>
    <cellStyle name="Porcentual 4 3" xfId="191"/>
    <cellStyle name="Porcentual 5" xfId="192"/>
    <cellStyle name="Salida" xfId="193"/>
    <cellStyle name="Texto de advertencia" xfId="194"/>
    <cellStyle name="Texto explicativo" xfId="195"/>
    <cellStyle name="Título" xfId="196"/>
    <cellStyle name="Título 1" xfId="197"/>
    <cellStyle name="Título 2" xfId="198"/>
    <cellStyle name="Título 3" xfId="199"/>
    <cellStyle name="Total" xfId="200"/>
    <cellStyle name="Total 2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credi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FLUENCIA%20PORCESADAS\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cred "/>
      <sheetName val="cuadro2 cred"/>
      <sheetName val="cuadro3cred "/>
      <sheetName val="cuadro4cred "/>
      <sheetName val="cuadro5cred "/>
      <sheetName val="cuadro6cred "/>
      <sheetName val="cuadro7cred "/>
      <sheetName val="cuadro8cred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showGridLines="0" tabSelected="1" zoomScalePageLayoutView="0" workbookViewId="0" topLeftCell="A1">
      <selection activeCell="H6" sqref="H6:H18"/>
    </sheetView>
  </sheetViews>
  <sheetFormatPr defaultColWidth="11.421875" defaultRowHeight="15"/>
  <cols>
    <col min="1" max="1" width="40.8515625" style="2" customWidth="1"/>
    <col min="2" max="5" width="18.7109375" style="2" customWidth="1"/>
    <col min="6" max="6" width="15.28125" style="2" customWidth="1"/>
    <col min="7" max="16384" width="11.42187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3" t="s">
        <v>2</v>
      </c>
      <c r="B4" s="3"/>
      <c r="C4" s="3"/>
      <c r="D4" s="3"/>
      <c r="E4" s="3"/>
      <c r="F4" s="3"/>
    </row>
    <row r="5" spans="1:6" ht="39.75" customHeight="1">
      <c r="A5" s="4" t="s">
        <v>3</v>
      </c>
      <c r="B5" s="5">
        <v>2013</v>
      </c>
      <c r="C5" s="5">
        <v>2014</v>
      </c>
      <c r="D5" s="5">
        <v>2015</v>
      </c>
      <c r="E5" s="5">
        <v>2016</v>
      </c>
      <c r="F5" s="6" t="s">
        <v>4</v>
      </c>
    </row>
    <row r="6" spans="1:8" ht="15">
      <c r="A6" s="7" t="s">
        <v>5</v>
      </c>
      <c r="B6" s="8">
        <v>10321840.19369425</v>
      </c>
      <c r="C6" s="9">
        <v>10434981.77971162</v>
      </c>
      <c r="D6" s="9">
        <v>10267271.92907201</v>
      </c>
      <c r="E6" s="9">
        <v>12857438.952412331</v>
      </c>
      <c r="F6" s="10">
        <f>+E6/$E$6*100</f>
        <v>100</v>
      </c>
      <c r="H6" s="11">
        <f>+E6/D6-1*1</f>
        <v>0.2522741231783494</v>
      </c>
    </row>
    <row r="7" spans="1:8" ht="15">
      <c r="A7" s="12" t="s">
        <v>6</v>
      </c>
      <c r="B7" s="13">
        <v>26335.476518249998</v>
      </c>
      <c r="C7" s="13">
        <v>187915.78440163</v>
      </c>
      <c r="D7" s="13">
        <v>179111.09191008</v>
      </c>
      <c r="E7" s="13">
        <v>299283.57867242995</v>
      </c>
      <c r="F7" s="14">
        <f>+E7/$E$6*100</f>
        <v>2.3277075612035314</v>
      </c>
      <c r="H7" s="11">
        <f aca="true" t="shared" si="0" ref="H7:H18">+E7/D7-1*1</f>
        <v>0.6709382734525493</v>
      </c>
    </row>
    <row r="8" spans="1:8" ht="15">
      <c r="A8" s="12" t="s">
        <v>7</v>
      </c>
      <c r="B8" s="13">
        <v>6454.76972241</v>
      </c>
      <c r="C8" s="13">
        <v>67423.25002014</v>
      </c>
      <c r="D8" s="13">
        <v>57801.21854964001</v>
      </c>
      <c r="E8" s="13">
        <v>61653.95877271</v>
      </c>
      <c r="F8" s="14">
        <f aca="true" t="shared" si="1" ref="F8:F18">+E8/$E$6*100</f>
        <v>0.47951974729106056</v>
      </c>
      <c r="H8" s="11">
        <f t="shared" si="0"/>
        <v>0.066655000011137</v>
      </c>
    </row>
    <row r="9" spans="1:8" ht="15">
      <c r="A9" s="12" t="s">
        <v>8</v>
      </c>
      <c r="B9" s="13">
        <v>68.7601499</v>
      </c>
      <c r="C9" s="13">
        <v>1139.52019334</v>
      </c>
      <c r="D9" s="13">
        <v>4018.1380351400003</v>
      </c>
      <c r="E9" s="13">
        <v>5160.785386990001</v>
      </c>
      <c r="F9" s="14">
        <f t="shared" si="1"/>
        <v>0.040138517523520705</v>
      </c>
      <c r="H9" s="11">
        <f t="shared" si="0"/>
        <v>0.28437234904753295</v>
      </c>
    </row>
    <row r="10" spans="1:8" ht="15">
      <c r="A10" s="15" t="s">
        <v>9</v>
      </c>
      <c r="B10" s="16">
        <v>87501.81486637001</v>
      </c>
      <c r="C10" s="16">
        <v>888869.0621184101</v>
      </c>
      <c r="D10" s="16">
        <v>753477.2408801899</v>
      </c>
      <c r="E10" s="16">
        <v>872053.47202108</v>
      </c>
      <c r="F10" s="17">
        <f t="shared" si="1"/>
        <v>6.782481917656424</v>
      </c>
      <c r="H10" s="11">
        <f t="shared" si="0"/>
        <v>0.15737201431906933</v>
      </c>
    </row>
    <row r="11" spans="1:8" ht="15">
      <c r="A11" s="15" t="s">
        <v>10</v>
      </c>
      <c r="B11" s="16">
        <v>75360.01419271999</v>
      </c>
      <c r="C11" s="16">
        <v>1005674.1041283701</v>
      </c>
      <c r="D11" s="16">
        <v>1059408.78524028</v>
      </c>
      <c r="E11" s="16">
        <v>1047974.1058346999</v>
      </c>
      <c r="F11" s="17">
        <f t="shared" si="1"/>
        <v>8.150722003918808</v>
      </c>
      <c r="H11" s="11">
        <f t="shared" si="0"/>
        <v>-0.010793453447704437</v>
      </c>
    </row>
    <row r="12" spans="1:8" ht="15">
      <c r="A12" s="15" t="s">
        <v>11</v>
      </c>
      <c r="B12" s="16">
        <v>25011.3129386</v>
      </c>
      <c r="C12" s="16">
        <v>339073.54446839</v>
      </c>
      <c r="D12" s="16">
        <v>333113.16431691</v>
      </c>
      <c r="E12" s="16">
        <v>363243.35540775995</v>
      </c>
      <c r="F12" s="17">
        <f t="shared" si="1"/>
        <v>2.825161035196731</v>
      </c>
      <c r="H12" s="11">
        <f t="shared" si="0"/>
        <v>0.09045031634410372</v>
      </c>
    </row>
    <row r="13" spans="1:8" s="7" customFormat="1" ht="15">
      <c r="A13" s="15" t="s">
        <v>12</v>
      </c>
      <c r="B13" s="16">
        <v>8981.36667927</v>
      </c>
      <c r="C13" s="16">
        <v>102645.58316935</v>
      </c>
      <c r="D13" s="16">
        <v>84922.89592023</v>
      </c>
      <c r="E13" s="16">
        <v>84591.2162885</v>
      </c>
      <c r="F13" s="17">
        <f t="shared" si="1"/>
        <v>0.6579165306682547</v>
      </c>
      <c r="H13" s="11">
        <f t="shared" si="0"/>
        <v>-0.003905656161814819</v>
      </c>
    </row>
    <row r="14" spans="1:8" ht="15">
      <c r="A14" s="15" t="s">
        <v>13</v>
      </c>
      <c r="B14" s="16">
        <v>184259.9774938</v>
      </c>
      <c r="C14" s="16">
        <v>2126699.8170295497</v>
      </c>
      <c r="D14" s="16">
        <v>2061869.1049822397</v>
      </c>
      <c r="E14" s="16">
        <v>2229744.07386696</v>
      </c>
      <c r="F14" s="17">
        <f t="shared" si="1"/>
        <v>17.342054526719043</v>
      </c>
      <c r="H14" s="11">
        <f t="shared" si="0"/>
        <v>0.08141882939080491</v>
      </c>
    </row>
    <row r="15" spans="1:8" ht="15">
      <c r="A15" s="15" t="s">
        <v>14</v>
      </c>
      <c r="B15" s="16">
        <v>155126.57339387</v>
      </c>
      <c r="C15" s="16">
        <v>1455500.5307334703</v>
      </c>
      <c r="D15" s="16">
        <v>1459783.6464048598</v>
      </c>
      <c r="E15" s="16">
        <v>1785819.25391965</v>
      </c>
      <c r="F15" s="17">
        <f t="shared" si="1"/>
        <v>13.889385440827562</v>
      </c>
      <c r="H15" s="11">
        <f t="shared" si="0"/>
        <v>0.2233451568783822</v>
      </c>
    </row>
    <row r="16" spans="1:8" ht="15">
      <c r="A16" s="15" t="s">
        <v>15</v>
      </c>
      <c r="B16" s="16">
        <v>333846.37848292</v>
      </c>
      <c r="C16" s="16">
        <v>3671680.8905264097</v>
      </c>
      <c r="D16" s="16">
        <v>3918349.7644812204</v>
      </c>
      <c r="E16" s="16">
        <v>5726970.41991649</v>
      </c>
      <c r="F16" s="17">
        <f t="shared" si="1"/>
        <v>44.54207747836117</v>
      </c>
      <c r="H16" s="11">
        <f t="shared" si="0"/>
        <v>0.46157713429003366</v>
      </c>
    </row>
    <row r="17" spans="1:8" s="7" customFormat="1" ht="15">
      <c r="A17" s="15" t="s">
        <v>16</v>
      </c>
      <c r="B17" s="16">
        <v>25349.67316383</v>
      </c>
      <c r="C17" s="16">
        <v>113361.67695978</v>
      </c>
      <c r="D17" s="16">
        <v>119563.99885682</v>
      </c>
      <c r="E17" s="16">
        <v>117801.42315073998</v>
      </c>
      <c r="F17" s="17">
        <f t="shared" si="1"/>
        <v>0.9162121911427618</v>
      </c>
      <c r="H17" s="11">
        <f t="shared" si="0"/>
        <v>-0.014741692507213133</v>
      </c>
    </row>
    <row r="18" spans="1:8" ht="15">
      <c r="A18" s="18" t="s">
        <v>17</v>
      </c>
      <c r="B18" s="19">
        <v>12114.19309418</v>
      </c>
      <c r="C18" s="19">
        <v>474998.01596277993</v>
      </c>
      <c r="D18" s="19">
        <v>235852.8794944</v>
      </c>
      <c r="E18" s="19">
        <v>263143.30917432</v>
      </c>
      <c r="F18" s="20">
        <f t="shared" si="1"/>
        <v>2.0466230494911173</v>
      </c>
      <c r="H18" s="11">
        <f t="shared" si="0"/>
        <v>0.11570954630031549</v>
      </c>
    </row>
    <row r="19" spans="1:6" ht="30.75" customHeight="1">
      <c r="A19" s="21" t="s">
        <v>18</v>
      </c>
      <c r="B19" s="21"/>
      <c r="C19" s="21"/>
      <c r="D19" s="21"/>
      <c r="E19" s="21"/>
      <c r="F19" s="21"/>
    </row>
    <row r="20" ht="15">
      <c r="A20" s="22" t="s">
        <v>19</v>
      </c>
    </row>
  </sheetData>
  <sheetProtection/>
  <mergeCells count="4">
    <mergeCell ref="A2:F2"/>
    <mergeCell ref="A3:F3"/>
    <mergeCell ref="A4:F4"/>
    <mergeCell ref="A19:F1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2017-05-12T13:37:54Z</dcterms:created>
  <dcterms:modified xsi:type="dcterms:W3CDTF">2017-05-12T13:37:54Z</dcterms:modified>
  <cp:category/>
  <cp:version/>
  <cp:contentType/>
  <cp:contentStatus/>
</cp:coreProperties>
</file>