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9200" windowHeight="11505" tabRatio="921" activeTab="0"/>
  </bookViews>
  <sheets>
    <sheet name="cuadro1cred " sheetId="1" r:id="rId1"/>
    <sheet name="cuadro2 cred" sheetId="2" r:id="rId2"/>
    <sheet name="cuadro3cred " sheetId="3" r:id="rId3"/>
    <sheet name="cuadro4cred " sheetId="4" r:id="rId4"/>
    <sheet name="cuadro5cred " sheetId="5" r:id="rId5"/>
    <sheet name="cuadro6cred " sheetId="6" r:id="rId6"/>
    <sheet name="cuadro7cred " sheetId="7" r:id="rId7"/>
    <sheet name="cuadro8cred  " sheetId="8" r:id="rId8"/>
  </sheets>
  <externalReferences>
    <externalReference r:id="rId11"/>
    <externalReference r:id="rId12"/>
  </externalReferences>
  <definedNames>
    <definedName name="_" localSheetId="0">'[1]Cta92-98'!#REF!</definedName>
    <definedName name="_" localSheetId="2">'[1]Cta92-98'!#REF!</definedName>
    <definedName name="_" localSheetId="3">'[1]Cta92-98'!#REF!</definedName>
    <definedName name="_" localSheetId="4">'[1]Cta92-98'!#REF!</definedName>
    <definedName name="_" localSheetId="6">'[1]Cta92-98'!#REF!</definedName>
    <definedName name="_" localSheetId="7">'[1]Cta92-98'!#REF!</definedName>
    <definedName name="_">'[1]Cta92-98'!#REF!</definedName>
    <definedName name="_VA66" localSheetId="0">#REF!</definedName>
    <definedName name="_VA66" localSheetId="2">#REF!</definedName>
    <definedName name="_VA66" localSheetId="3">#REF!</definedName>
    <definedName name="_VA66" localSheetId="4">#REF!</definedName>
    <definedName name="_VA66" localSheetId="6">#REF!</definedName>
    <definedName name="_VA66" localSheetId="7">#REF!</definedName>
    <definedName name="_VA66">#REF!</definedName>
    <definedName name="_VBP66" localSheetId="0">#REF!</definedName>
    <definedName name="_VBP66" localSheetId="2">#REF!</definedName>
    <definedName name="_VBP66" localSheetId="3">#REF!</definedName>
    <definedName name="_VBP66" localSheetId="4">#REF!</definedName>
    <definedName name="_VBP66" localSheetId="6">#REF!</definedName>
    <definedName name="_VBP66" localSheetId="7">#REF!</definedName>
    <definedName name="_VBP66">#REF!</definedName>
    <definedName name="a45.">'[2]Resumen'!$A$1614</definedName>
    <definedName name="APORTE" localSheetId="0">'[1]Cta92-98'!#REF!</definedName>
    <definedName name="APORTE" localSheetId="2">'[1]Cta92-98'!#REF!</definedName>
    <definedName name="APORTE" localSheetId="3">'[1]Cta92-98'!#REF!</definedName>
    <definedName name="APORTE" localSheetId="4">'[1]Cta92-98'!#REF!</definedName>
    <definedName name="APORTE" localSheetId="6">'[1]Cta92-98'!#REF!</definedName>
    <definedName name="APORTE" localSheetId="7">'[1]Cta92-98'!#REF!</definedName>
    <definedName name="APORTE">'[1]Cta92-98'!#REF!</definedName>
    <definedName name="ARE" localSheetId="0">'[1]Cta92-98'!#REF!</definedName>
    <definedName name="ARE" localSheetId="2">'[1]Cta92-98'!#REF!</definedName>
    <definedName name="ARE" localSheetId="3">'[1]Cta92-98'!#REF!</definedName>
    <definedName name="ARE" localSheetId="4">'[1]Cta92-98'!#REF!</definedName>
    <definedName name="ARE" localSheetId="6">'[1]Cta92-98'!#REF!</definedName>
    <definedName name="ARE" localSheetId="7">'[1]Cta92-98'!#REF!</definedName>
    <definedName name="ARE">'[1]Cta92-98'!#REF!</definedName>
    <definedName name="Cafetoneladas" localSheetId="0">#REF!</definedName>
    <definedName name="Cafetoneladas" localSheetId="2">#REF!</definedName>
    <definedName name="Cafetoneladas" localSheetId="3">#REF!</definedName>
    <definedName name="Cafetoneladas" localSheetId="4">#REF!</definedName>
    <definedName name="Cafetoneladas" localSheetId="6">#REF!</definedName>
    <definedName name="Cafetoneladas" localSheetId="7">#REF!</definedName>
    <definedName name="Cafetoneladas">#REF!</definedName>
    <definedName name="Cafétoneladas" localSheetId="0">#REF!</definedName>
    <definedName name="Cafétoneladas" localSheetId="2">#REF!</definedName>
    <definedName name="Cafétoneladas" localSheetId="3">#REF!</definedName>
    <definedName name="Cafétoneladas" localSheetId="4">#REF!</definedName>
    <definedName name="Cafétoneladas" localSheetId="6">#REF!</definedName>
    <definedName name="Cafétoneladas" localSheetId="7">#REF!</definedName>
    <definedName name="Cafétoneladas">#REF!</definedName>
    <definedName name="CANTIDAD" localSheetId="0">#REF!</definedName>
    <definedName name="CANTIDAD" localSheetId="2">#REF!</definedName>
    <definedName name="CANTIDAD" localSheetId="3">#REF!</definedName>
    <definedName name="CANTIDAD" localSheetId="4">#REF!</definedName>
    <definedName name="CANTIDAD" localSheetId="6">#REF!</definedName>
    <definedName name="CANTIDAD" localSheetId="7">#REF!</definedName>
    <definedName name="CANTIDAD">#REF!</definedName>
    <definedName name="COMPINTER" localSheetId="0">'[1]Cta92-98'!#REF!</definedName>
    <definedName name="COMPINTER" localSheetId="2">'[1]Cta92-98'!#REF!</definedName>
    <definedName name="COMPINTER" localSheetId="3">'[1]Cta92-98'!#REF!</definedName>
    <definedName name="COMPINTER" localSheetId="4">'[1]Cta92-98'!#REF!</definedName>
    <definedName name="COMPINTER" localSheetId="6">'[1]Cta92-98'!#REF!</definedName>
    <definedName name="COMPINTER" localSheetId="7">'[1]Cta92-98'!#REF!</definedName>
    <definedName name="COMPINTER">'[1]Cta92-98'!#REF!</definedName>
    <definedName name="copia" localSheetId="0">#REF!</definedName>
    <definedName name="copia" localSheetId="2">#REF!</definedName>
    <definedName name="copia" localSheetId="3">#REF!</definedName>
    <definedName name="copia" localSheetId="4">#REF!</definedName>
    <definedName name="copia" localSheetId="6">#REF!</definedName>
    <definedName name="copia" localSheetId="7">#REF!</definedName>
    <definedName name="copia">#REF!</definedName>
    <definedName name="DIOS" localSheetId="0">'[1]Cta92-98'!#REF!</definedName>
    <definedName name="DIOS" localSheetId="2">'[1]Cta92-98'!#REF!</definedName>
    <definedName name="DIOS" localSheetId="3">'[1]Cta92-98'!#REF!</definedName>
    <definedName name="DIOS" localSheetId="4">'[1]Cta92-98'!#REF!</definedName>
    <definedName name="DIOS" localSheetId="6">'[1]Cta92-98'!#REF!</definedName>
    <definedName name="DIOS" localSheetId="7">'[1]Cta92-98'!#REF!</definedName>
    <definedName name="DIOS">'[1]Cta92-98'!#REF!</definedName>
    <definedName name="DIOSITO" localSheetId="0">'[1]Cta92-98'!#REF!</definedName>
    <definedName name="DIOSITO" localSheetId="2">'[1]Cta92-98'!#REF!</definedName>
    <definedName name="DIOSITO" localSheetId="3">'[1]Cta92-98'!#REF!</definedName>
    <definedName name="DIOSITO" localSheetId="4">'[1]Cta92-98'!#REF!</definedName>
    <definedName name="DIOSITO" localSheetId="6">'[1]Cta92-98'!#REF!</definedName>
    <definedName name="DIOSITO" localSheetId="7">'[1]Cta92-98'!#REF!</definedName>
    <definedName name="DIOSITO">'[1]Cta92-98'!#REF!</definedName>
    <definedName name="ene" localSheetId="0">#REF!</definedName>
    <definedName name="ene" localSheetId="2">#REF!</definedName>
    <definedName name="ene" localSheetId="3">#REF!</definedName>
    <definedName name="ene" localSheetId="4">#REF!</definedName>
    <definedName name="ene" localSheetId="6">#REF!</definedName>
    <definedName name="ene" localSheetId="7">#REF!</definedName>
    <definedName name="ene">#REF!</definedName>
    <definedName name="Estimaciones" localSheetId="0">#REF!</definedName>
    <definedName name="Estimaciones" localSheetId="2">#REF!</definedName>
    <definedName name="Estimaciones" localSheetId="3">#REF!</definedName>
    <definedName name="Estimaciones" localSheetId="4">#REF!</definedName>
    <definedName name="Estimaciones" localSheetId="6">#REF!</definedName>
    <definedName name="Estimaciones" localSheetId="7">#REF!</definedName>
    <definedName name="Estimaciones">#REF!</definedName>
    <definedName name="feb" localSheetId="0">#REF!</definedName>
    <definedName name="feb" localSheetId="2">#REF!</definedName>
    <definedName name="feb" localSheetId="3">#REF!</definedName>
    <definedName name="feb" localSheetId="4">#REF!</definedName>
    <definedName name="feb" localSheetId="6">#REF!</definedName>
    <definedName name="feb" localSheetId="7">#REF!</definedName>
    <definedName name="feb">#REF!</definedName>
    <definedName name="hola" localSheetId="0">#REF!</definedName>
    <definedName name="hola" localSheetId="2">#REF!</definedName>
    <definedName name="hola" localSheetId="3">#REF!</definedName>
    <definedName name="hola" localSheetId="4">#REF!</definedName>
    <definedName name="hola" localSheetId="6">#REF!</definedName>
    <definedName name="hola" localSheetId="7">#REF!</definedName>
    <definedName name="hola">#REF!</definedName>
    <definedName name="jjjj" hidden="1">{"INF13",#N/A,FALSE,"ETCN";"DIF15",#N/A,FALSE,"ETCN";"INF20",#N/A,FALSE,"ETCN"}</definedName>
    <definedName name="mar" localSheetId="0">#REF!</definedName>
    <definedName name="mar" localSheetId="2">#REF!</definedName>
    <definedName name="mar" localSheetId="3">#REF!</definedName>
    <definedName name="mar" localSheetId="4">#REF!</definedName>
    <definedName name="mar" localSheetId="6">#REF!</definedName>
    <definedName name="mar" localSheetId="7">#REF!</definedName>
    <definedName name="mar">#REF!</definedName>
    <definedName name="may" localSheetId="0">#REF!</definedName>
    <definedName name="may" localSheetId="2">#REF!</definedName>
    <definedName name="may" localSheetId="3">#REF!</definedName>
    <definedName name="may" localSheetId="4">#REF!</definedName>
    <definedName name="may" localSheetId="6">#REF!</definedName>
    <definedName name="may" localSheetId="7">#REF!</definedName>
    <definedName name="may">#REF!</definedName>
    <definedName name="NIVIMPVA" localSheetId="0">'[1]Cta92-98'!#REF!</definedName>
    <definedName name="NIVIMPVA" localSheetId="2">'[1]Cta92-98'!#REF!</definedName>
    <definedName name="NIVIMPVA" localSheetId="3">'[1]Cta92-98'!#REF!</definedName>
    <definedName name="NIVIMPVA" localSheetId="4">'[1]Cta92-98'!#REF!</definedName>
    <definedName name="NIVIMPVA" localSheetId="6">'[1]Cta92-98'!#REF!</definedName>
    <definedName name="NIVIMPVA" localSheetId="7">'[1]Cta92-98'!#REF!</definedName>
    <definedName name="NIVIMPVA">'[1]Cta92-98'!#REF!</definedName>
    <definedName name="NIVIMPVBP" localSheetId="0">'[1]Cta92-98'!#REF!</definedName>
    <definedName name="NIVIMPVBP" localSheetId="2">'[1]Cta92-98'!#REF!</definedName>
    <definedName name="NIVIMPVBP" localSheetId="3">'[1]Cta92-98'!#REF!</definedName>
    <definedName name="NIVIMPVBP" localSheetId="4">'[1]Cta92-98'!#REF!</definedName>
    <definedName name="NIVIMPVBP" localSheetId="6">'[1]Cta92-98'!#REF!</definedName>
    <definedName name="NIVIMPVBP" localSheetId="7">'[1]Cta92-98'!#REF!</definedName>
    <definedName name="NIVIMPVBP">'[1]Cta92-98'!#REF!</definedName>
    <definedName name="nov" localSheetId="0">#REF!</definedName>
    <definedName name="nov" localSheetId="2">#REF!</definedName>
    <definedName name="nov" localSheetId="3">#REF!</definedName>
    <definedName name="nov" localSheetId="4">#REF!</definedName>
    <definedName name="nov" localSheetId="6">#REF!</definedName>
    <definedName name="nov" localSheetId="7">#REF!</definedName>
    <definedName name="nov">#REF!</definedName>
    <definedName name="oct" localSheetId="0">#REF!</definedName>
    <definedName name="oct" localSheetId="2">#REF!</definedName>
    <definedName name="oct" localSheetId="3">#REF!</definedName>
    <definedName name="oct" localSheetId="4">#REF!</definedName>
    <definedName name="oct" localSheetId="6">#REF!</definedName>
    <definedName name="oct" localSheetId="7">#REF!</definedName>
    <definedName name="oct">#REF!</definedName>
    <definedName name="PARVA" localSheetId="0">'[1]Cta92-98'!#REF!</definedName>
    <definedName name="PARVA" localSheetId="2">'[1]Cta92-98'!#REF!</definedName>
    <definedName name="PARVA" localSheetId="3">'[1]Cta92-98'!#REF!</definedName>
    <definedName name="PARVA" localSheetId="4">'[1]Cta92-98'!#REF!</definedName>
    <definedName name="PARVA" localSheetId="6">'[1]Cta92-98'!#REF!</definedName>
    <definedName name="PARVA" localSheetId="7">'[1]Cta92-98'!#REF!</definedName>
    <definedName name="PARVA">'[1]Cta92-98'!#REF!</definedName>
    <definedName name="PARVA66" localSheetId="0">'[1]Cta92-98'!#REF!</definedName>
    <definedName name="PARVA66" localSheetId="2">'[1]Cta92-98'!#REF!</definedName>
    <definedName name="PARVA66" localSheetId="3">'[1]Cta92-98'!#REF!</definedName>
    <definedName name="PARVA66" localSheetId="4">'[1]Cta92-98'!#REF!</definedName>
    <definedName name="PARVA66" localSheetId="6">'[1]Cta92-98'!#REF!</definedName>
    <definedName name="PARVA66" localSheetId="7">'[1]Cta92-98'!#REF!</definedName>
    <definedName name="PARVA66">'[1]Cta92-98'!#REF!</definedName>
    <definedName name="PARVBP" localSheetId="0">'[1]Cta92-98'!#REF!</definedName>
    <definedName name="PARVBP" localSheetId="2">'[1]Cta92-98'!#REF!</definedName>
    <definedName name="PARVBP" localSheetId="3">'[1]Cta92-98'!#REF!</definedName>
    <definedName name="PARVBP" localSheetId="4">'[1]Cta92-98'!#REF!</definedName>
    <definedName name="PARVBP" localSheetId="6">'[1]Cta92-98'!#REF!</definedName>
    <definedName name="PARVBP" localSheetId="7">'[1]Cta92-98'!#REF!</definedName>
    <definedName name="PARVBP">'[1]Cta92-98'!#REF!</definedName>
    <definedName name="PARVBP66" localSheetId="0">'[1]Cta92-98'!#REF!</definedName>
    <definedName name="PARVBP66" localSheetId="2">'[1]Cta92-98'!#REF!</definedName>
    <definedName name="PARVBP66" localSheetId="3">'[1]Cta92-98'!#REF!</definedName>
    <definedName name="PARVBP66" localSheetId="4">'[1]Cta92-98'!#REF!</definedName>
    <definedName name="PARVBP66" localSheetId="6">'[1]Cta92-98'!#REF!</definedName>
    <definedName name="PARVBP66" localSheetId="7">'[1]Cta92-98'!#REF!</definedName>
    <definedName name="PARVBP66">'[1]Cta92-98'!#REF!</definedName>
    <definedName name="PAU" localSheetId="0">#REF!</definedName>
    <definedName name="PAU" localSheetId="2">#REF!</definedName>
    <definedName name="PAU" localSheetId="3">#REF!</definedName>
    <definedName name="PAU" localSheetId="4">#REF!</definedName>
    <definedName name="PAU" localSheetId="6">#REF!</definedName>
    <definedName name="PAU" localSheetId="7">#REF!</definedName>
    <definedName name="PAU">#REF!</definedName>
    <definedName name="PRODUC" localSheetId="0">#REF!</definedName>
    <definedName name="PRODUC" localSheetId="2">#REF!</definedName>
    <definedName name="PRODUC" localSheetId="3">#REF!</definedName>
    <definedName name="PRODUC" localSheetId="4">#REF!</definedName>
    <definedName name="PRODUC" localSheetId="6">#REF!</definedName>
    <definedName name="PRODUC" localSheetId="7">#REF!</definedName>
    <definedName name="PRODUC">#REF!</definedName>
    <definedName name="set" localSheetId="0">#REF!</definedName>
    <definedName name="set" localSheetId="2">#REF!</definedName>
    <definedName name="set" localSheetId="3">#REF!</definedName>
    <definedName name="set" localSheetId="4">#REF!</definedName>
    <definedName name="set" localSheetId="6">#REF!</definedName>
    <definedName name="set" localSheetId="7">#REF!</definedName>
    <definedName name="set">#REF!</definedName>
    <definedName name="v" localSheetId="0">'[1]Cta92-98'!#REF!</definedName>
    <definedName name="v" localSheetId="2">'[1]Cta92-98'!#REF!</definedName>
    <definedName name="v" localSheetId="3">'[1]Cta92-98'!#REF!</definedName>
    <definedName name="v" localSheetId="4">'[1]Cta92-98'!#REF!</definedName>
    <definedName name="v" localSheetId="6">'[1]Cta92-98'!#REF!</definedName>
    <definedName name="v" localSheetId="7">'[1]Cta92-98'!#REF!</definedName>
    <definedName name="v">'[1]Cta92-98'!#REF!</definedName>
    <definedName name="VA" localSheetId="0">#REF!</definedName>
    <definedName name="VA" localSheetId="2">#REF!</definedName>
    <definedName name="VA" localSheetId="3">#REF!</definedName>
    <definedName name="VA" localSheetId="4">#REF!</definedName>
    <definedName name="VA" localSheetId="6">#REF!</definedName>
    <definedName name="VA" localSheetId="7">#REF!</definedName>
    <definedName name="VA">#REF!</definedName>
    <definedName name="VARIACANTI" localSheetId="0">'[1]Cta92-98'!#REF!</definedName>
    <definedName name="VARIACANTI" localSheetId="2">'[1]Cta92-98'!#REF!</definedName>
    <definedName name="VARIACANTI" localSheetId="3">'[1]Cta92-98'!#REF!</definedName>
    <definedName name="VARIACANTI" localSheetId="4">'[1]Cta92-98'!#REF!</definedName>
    <definedName name="VARIACANTI" localSheetId="6">'[1]Cta92-98'!#REF!</definedName>
    <definedName name="VARIACANTI" localSheetId="7">'[1]Cta92-98'!#REF!</definedName>
    <definedName name="VARIACANTI">'[1]Cta92-98'!#REF!</definedName>
    <definedName name="VARIMPCI" localSheetId="0">'[1]Cta92-98'!#REF!</definedName>
    <definedName name="VARIMPCI" localSheetId="2">'[1]Cta92-98'!#REF!</definedName>
    <definedName name="VARIMPCI" localSheetId="3">'[1]Cta92-98'!#REF!</definedName>
    <definedName name="VARIMPCI" localSheetId="4">'[1]Cta92-98'!#REF!</definedName>
    <definedName name="VARIMPCI" localSheetId="6">'[1]Cta92-98'!#REF!</definedName>
    <definedName name="VARIMPCI" localSheetId="7">'[1]Cta92-98'!#REF!</definedName>
    <definedName name="VARIMPCI">'[1]Cta92-98'!#REF!</definedName>
    <definedName name="VARIMPVA" localSheetId="0">'[1]Cta92-98'!#REF!</definedName>
    <definedName name="VARIMPVA" localSheetId="2">'[1]Cta92-98'!#REF!</definedName>
    <definedName name="VARIMPVA" localSheetId="3">'[1]Cta92-98'!#REF!</definedName>
    <definedName name="VARIMPVA" localSheetId="4">'[1]Cta92-98'!#REF!</definedName>
    <definedName name="VARIMPVA" localSheetId="6">'[1]Cta92-98'!#REF!</definedName>
    <definedName name="VARIMPVA" localSheetId="7">'[1]Cta92-98'!#REF!</definedName>
    <definedName name="VARIMPVA">'[1]Cta92-98'!#REF!</definedName>
    <definedName name="VARIMPVBP" localSheetId="0">'[1]Cta92-98'!#REF!</definedName>
    <definedName name="VARIMPVBP" localSheetId="2">'[1]Cta92-98'!#REF!</definedName>
    <definedName name="VARIMPVBP" localSheetId="3">'[1]Cta92-98'!#REF!</definedName>
    <definedName name="VARIMPVBP" localSheetId="4">'[1]Cta92-98'!#REF!</definedName>
    <definedName name="VARIMPVBP" localSheetId="6">'[1]Cta92-98'!#REF!</definedName>
    <definedName name="VARIMPVBP" localSheetId="7">'[1]Cta92-98'!#REF!</definedName>
    <definedName name="VARIMPVBP">'[1]Cta92-98'!#REF!</definedName>
    <definedName name="VARVA" localSheetId="0">'[1]Cta92-98'!#REF!</definedName>
    <definedName name="VARVA" localSheetId="2">'[1]Cta92-98'!#REF!</definedName>
    <definedName name="VARVA" localSheetId="3">'[1]Cta92-98'!#REF!</definedName>
    <definedName name="VARVA" localSheetId="4">'[1]Cta92-98'!#REF!</definedName>
    <definedName name="VARVA" localSheetId="6">'[1]Cta92-98'!#REF!</definedName>
    <definedName name="VARVA" localSheetId="7">'[1]Cta92-98'!#REF!</definedName>
    <definedName name="VARVA">'[1]Cta92-98'!#REF!</definedName>
    <definedName name="VARVA66" localSheetId="0">'[1]Cta92-98'!#REF!</definedName>
    <definedName name="VARVA66" localSheetId="2">'[1]Cta92-98'!#REF!</definedName>
    <definedName name="VARVA66" localSheetId="3">'[1]Cta92-98'!#REF!</definedName>
    <definedName name="VARVA66" localSheetId="4">'[1]Cta92-98'!#REF!</definedName>
    <definedName name="VARVA66" localSheetId="6">'[1]Cta92-98'!#REF!</definedName>
    <definedName name="VARVA66" localSheetId="7">'[1]Cta92-98'!#REF!</definedName>
    <definedName name="VARVA66">'[1]Cta92-98'!#REF!</definedName>
    <definedName name="VARVBP" localSheetId="0">'[1]Cta92-98'!#REF!</definedName>
    <definedName name="VARVBP" localSheetId="2">'[1]Cta92-98'!#REF!</definedName>
    <definedName name="VARVBP" localSheetId="3">'[1]Cta92-98'!#REF!</definedName>
    <definedName name="VARVBP" localSheetId="4">'[1]Cta92-98'!#REF!</definedName>
    <definedName name="VARVBP" localSheetId="6">'[1]Cta92-98'!#REF!</definedName>
    <definedName name="VARVBP" localSheetId="7">'[1]Cta92-98'!#REF!</definedName>
    <definedName name="VARVBP">'[1]Cta92-98'!#REF!</definedName>
    <definedName name="VARVBP66" localSheetId="0">'[1]Cta92-98'!#REF!</definedName>
    <definedName name="VARVBP66" localSheetId="2">'[1]Cta92-98'!#REF!</definedName>
    <definedName name="VARVBP66" localSheetId="3">'[1]Cta92-98'!#REF!</definedName>
    <definedName name="VARVBP66" localSheetId="4">'[1]Cta92-98'!#REF!</definedName>
    <definedName name="VARVBP66" localSheetId="6">'[1]Cta92-98'!#REF!</definedName>
    <definedName name="VARVBP66" localSheetId="7">'[1]Cta92-98'!#REF!</definedName>
    <definedName name="VARVBP66">'[1]Cta92-98'!#REF!</definedName>
    <definedName name="VBP" localSheetId="0">#REF!</definedName>
    <definedName name="VBP" localSheetId="2">#REF!</definedName>
    <definedName name="VBP" localSheetId="3">#REF!</definedName>
    <definedName name="VBP" localSheetId="4">#REF!</definedName>
    <definedName name="VBP" localSheetId="6">#REF!</definedName>
    <definedName name="VBP" localSheetId="7">#REF!</definedName>
    <definedName name="VBP">#REF!</definedName>
    <definedName name="wrn.ESTIMACIONES." hidden="1">{"INF13",#N/A,FALSE,"ETCN";"DIF15",#N/A,FALSE,"ETCN";"INF20",#N/A,FALSE,"ETCN"}</definedName>
    <definedName name="YETTT" localSheetId="0">#REF!</definedName>
    <definedName name="YETTT" localSheetId="2">#REF!</definedName>
    <definedName name="YETTT" localSheetId="3">#REF!</definedName>
    <definedName name="YETTT" localSheetId="4">#REF!</definedName>
    <definedName name="YETTT" localSheetId="6">#REF!</definedName>
    <definedName name="YETTT" localSheetId="7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<sst xmlns="http://schemas.openxmlformats.org/spreadsheetml/2006/main" count="204" uniqueCount="49">
  <si>
    <t>Cuadro 1</t>
  </si>
  <si>
    <t>Cuadro 2</t>
  </si>
  <si>
    <t>Cuadro 3</t>
  </si>
  <si>
    <t>Pesca</t>
  </si>
  <si>
    <t>Agricultura</t>
  </si>
  <si>
    <t>Ganadería</t>
  </si>
  <si>
    <t>Total Agropecuario</t>
  </si>
  <si>
    <t>Participación %</t>
  </si>
  <si>
    <t xml:space="preserve">(millones de colones corrientes)  </t>
  </si>
  <si>
    <t>Costa Rica.  Nuevas colocaciones del sistema financiero nacional según rama de actividad económica, 2013-2016.</t>
  </si>
  <si>
    <t>Rama de actividad económica</t>
  </si>
  <si>
    <t>Participación % 2016</t>
  </si>
  <si>
    <t>Total Sistema Financiero Nacional</t>
  </si>
  <si>
    <t>Nota: Incluye bancos públicos y privados, así como a las entidades supervisadas por la Superintendencia General de Entidades Financieras - SUGEF (cooperativas, mutuales y financieras)</t>
  </si>
  <si>
    <t>Fuente: Sepsa, con información del Departamento Estadística Macroeconómica, Banco Central de Costa Rica.</t>
  </si>
  <si>
    <t>Costa Rica.  Nuevas colocaciones del crédito nacional y agropecuario del sistema financiero nacional según entidad financiera, 2013-2016.</t>
  </si>
  <si>
    <t>Entidad financiera</t>
  </si>
  <si>
    <t>Variación % 2016/15</t>
  </si>
  <si>
    <t>Sistema Bancario Nacional 1/</t>
  </si>
  <si>
    <t>Otras sociedades de depósito no bancarias 2/</t>
  </si>
  <si>
    <t>1/ Incluye bancos públicos y privados</t>
  </si>
  <si>
    <t>2/ Se refiere a entidades supervisadas por la Superintendencia General de Entidades Financieras - SUGEF (cooperativas, mutuales y financieras)</t>
  </si>
  <si>
    <t>Costa Rica.  Nuevas colocaciones del crédito nacional y agropecuario del sistema bancario nacional según entidad financiera, 2013-2016.</t>
  </si>
  <si>
    <t>Bancos públicos</t>
  </si>
  <si>
    <t>Bancos privados</t>
  </si>
  <si>
    <t>Cuadro 4</t>
  </si>
  <si>
    <t>Costa Rica.  Nuevas colocaciones del crédito nacional y agropecuario de otras sociedades de depósito no bancarias según entidad financiera, 2013-2016.</t>
  </si>
  <si>
    <t>Otras sociedades de depósito no bancarias 1/</t>
  </si>
  <si>
    <t>Cooperativas</t>
  </si>
  <si>
    <t>Mutuales</t>
  </si>
  <si>
    <t>Financieras</t>
  </si>
  <si>
    <t>1/ Se refiere a entidades supervisadas por la Superintendencia General de Entidades Financieras - SUGEF (cooperativas, mutuales y financieras)</t>
  </si>
  <si>
    <t>Cuadro 5</t>
  </si>
  <si>
    <t>Costa Rica.  Saldos de colocaciones del sistema financiero nacional según rama de actividad económica, 2013-2016.</t>
  </si>
  <si>
    <t>Cuadro 6</t>
  </si>
  <si>
    <t>Costa Rica.  Saldos de colocaciones del crédito nacional y agropecuario del sistema financiero nacional según entidad financiera, 2013-2016.</t>
  </si>
  <si>
    <t>Cuadro 7</t>
  </si>
  <si>
    <t>Costa Rica.  Saldos de colocaciones del crédito nacional y agropecuario del sistema bancario nacional según entidad financiera, 2013-2016.</t>
  </si>
  <si>
    <t>Cuadro 8</t>
  </si>
  <si>
    <t>Costa Rica.  Saldos de colocaciones del crédito nacional y agropecuario de otras sociedades de depósito no bancarias según entidad financiera, 2013-2016.</t>
  </si>
  <si>
    <t>Industria</t>
  </si>
  <si>
    <t>Vivienda</t>
  </si>
  <si>
    <t>Construcción</t>
  </si>
  <si>
    <t>Turismo</t>
  </si>
  <si>
    <t>Comercio</t>
  </si>
  <si>
    <t>Servicios</t>
  </si>
  <si>
    <t>Consumo</t>
  </si>
  <si>
    <t>Transporte</t>
  </si>
  <si>
    <t>Otros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</si>
</sst>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_-* #,##0\ &quot;Pts&quot;_-;\-* #,##0\ &quot;Pts&quot;_-;_-* &quot;-&quot;\ &quot;Pts&quot;_-;_-@_-"/>
    <numFmt numFmtId="167" formatCode="_-* #,##0.00\ _P_t_s_-;\-* #,##0.00\ _P_t_s_-;_-* &quot;-&quot;??\ _P_t_s_-;_-@_-"/>
    <numFmt numFmtId="168" formatCode="0.0_)"/>
    <numFmt numFmtId="169" formatCode="0_)"/>
    <numFmt numFmtId="170" formatCode="0.0"/>
    <numFmt numFmtId="171" formatCode="#,##0.0"/>
    <numFmt numFmtId="172" formatCode="0.00_)"/>
    <numFmt numFmtId="173" formatCode="#,###"/>
    <numFmt numFmtId="174" formatCode="_-* #,##0.00\ [$€]_-;\-* #,##0.00\ [$€]_-;_-* &quot;-&quot;??\ [$€]_-;_-@_-"/>
    <numFmt numFmtId="175" formatCode="_(* #,##0.0_);_(* \(#,##0.0\);_(* &quot;-&quot;??_);_(@_)"/>
    <numFmt numFmtId="176" formatCode="0.0%"/>
  </numFmts>
  <fonts count="45">
    <font>
      <sz val="10"/>
      <name val="Courier"/>
      <family val="0"/>
    </font>
    <font>
      <sz val="11"/>
      <color indexed="8"/>
      <name val="Calibri"/>
      <family val="2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sz val="11"/>
      <color indexed="6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theme="4" tint="-0.24997000396251678"/>
      </bottom>
    </border>
  </borders>
  <cellStyleXfs count="202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3" fontId="2" fillId="0" borderId="0">
      <alignment/>
      <protection locked="0"/>
    </xf>
    <xf numFmtId="3" fontId="2" fillId="0" borderId="0">
      <alignment/>
      <protection locked="0"/>
    </xf>
    <xf numFmtId="3" fontId="3" fillId="0" borderId="0">
      <alignment/>
      <protection locked="0"/>
    </xf>
    <xf numFmtId="3" fontId="4" fillId="0" borderId="0">
      <alignment/>
      <protection locked="0"/>
    </xf>
    <xf numFmtId="3" fontId="4" fillId="0" borderId="0">
      <alignment/>
      <protection locked="0"/>
    </xf>
    <xf numFmtId="3" fontId="4" fillId="0" borderId="0">
      <alignment/>
      <protection locked="0"/>
    </xf>
    <xf numFmtId="3" fontId="3" fillId="0" borderId="0">
      <alignment/>
      <protection locked="0"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7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0" fillId="32" borderId="0" applyNumberFormat="0" applyBorder="0" applyAlignment="0" applyProtection="0"/>
    <xf numFmtId="172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8" fontId="0" fillId="0" borderId="0">
      <alignment/>
      <protection/>
    </xf>
    <xf numFmtId="5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8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6" fontId="0" fillId="0" borderId="0">
      <alignment/>
      <protection/>
    </xf>
    <xf numFmtId="168" fontId="0" fillId="0" borderId="0">
      <alignment/>
      <protection/>
    </xf>
    <xf numFmtId="0" fontId="5" fillId="0" borderId="0">
      <alignment/>
      <protection/>
    </xf>
    <xf numFmtId="175" fontId="0" fillId="0" borderId="0">
      <alignment/>
      <protection/>
    </xf>
    <xf numFmtId="0" fontId="5" fillId="0" borderId="0">
      <alignment/>
      <protection/>
    </xf>
    <xf numFmtId="175" fontId="0" fillId="0" borderId="0">
      <alignment/>
      <protection/>
    </xf>
    <xf numFmtId="0" fontId="5" fillId="0" borderId="0">
      <alignment/>
      <protection/>
    </xf>
    <xf numFmtId="175" fontId="0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8" fontId="0" fillId="0" borderId="0">
      <alignment/>
      <protection/>
    </xf>
    <xf numFmtId="0" fontId="2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6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8" fillId="0" borderId="10" applyNumberFormat="0" applyFill="0" applyAlignment="0" applyProtection="0"/>
  </cellStyleXfs>
  <cellXfs count="35">
    <xf numFmtId="168" fontId="0" fillId="0" borderId="0" xfId="0" applyAlignment="1">
      <alignment/>
    </xf>
    <xf numFmtId="0" fontId="12" fillId="0" borderId="0" xfId="179" applyFont="1">
      <alignment/>
      <protection/>
    </xf>
    <xf numFmtId="0" fontId="31" fillId="34" borderId="0" xfId="179" applyFont="1" applyFill="1" applyBorder="1" applyAlignment="1">
      <alignment horizontal="center" vertical="center"/>
      <protection/>
    </xf>
    <xf numFmtId="169" fontId="31" fillId="34" borderId="0" xfId="180" applyNumberFormat="1" applyFont="1" applyFill="1" applyBorder="1" applyAlignment="1">
      <alignment horizontal="right" vertical="center" wrapText="1"/>
      <protection/>
    </xf>
    <xf numFmtId="0" fontId="31" fillId="34" borderId="0" xfId="179" applyFont="1" applyFill="1" applyBorder="1" applyAlignment="1">
      <alignment horizontal="center" vertical="center" wrapText="1"/>
      <protection/>
    </xf>
    <xf numFmtId="0" fontId="11" fillId="0" borderId="0" xfId="179" applyFont="1">
      <alignment/>
      <protection/>
    </xf>
    <xf numFmtId="3" fontId="12" fillId="0" borderId="0" xfId="179" applyNumberFormat="1" applyFont="1" applyAlignment="1">
      <alignment horizontal="right"/>
      <protection/>
    </xf>
    <xf numFmtId="3" fontId="11" fillId="0" borderId="0" xfId="179" applyNumberFormat="1" applyFont="1" applyAlignment="1">
      <alignment horizontal="right"/>
      <protection/>
    </xf>
    <xf numFmtId="3" fontId="11" fillId="0" borderId="0" xfId="179" applyNumberFormat="1" applyFont="1" applyFill="1" applyAlignment="1">
      <alignment horizontal="right"/>
      <protection/>
    </xf>
    <xf numFmtId="171" fontId="11" fillId="0" borderId="0" xfId="179" applyNumberFormat="1" applyFont="1" applyAlignment="1">
      <alignment horizontal="right"/>
      <protection/>
    </xf>
    <xf numFmtId="0" fontId="12" fillId="35" borderId="0" xfId="179" applyFont="1" applyFill="1" applyAlignment="1">
      <alignment horizontal="left" indent="1"/>
      <protection/>
    </xf>
    <xf numFmtId="3" fontId="12" fillId="35" borderId="0" xfId="179" applyNumberFormat="1" applyFont="1" applyFill="1" applyAlignment="1">
      <alignment horizontal="right"/>
      <protection/>
    </xf>
    <xf numFmtId="171" fontId="12" fillId="35" borderId="0" xfId="179" applyNumberFormat="1" applyFont="1" applyFill="1" applyAlignment="1">
      <alignment horizontal="right"/>
      <protection/>
    </xf>
    <xf numFmtId="0" fontId="12" fillId="0" borderId="0" xfId="179" applyFont="1" applyAlignment="1">
      <alignment horizontal="left" indent="1"/>
      <protection/>
    </xf>
    <xf numFmtId="3" fontId="12" fillId="0" borderId="0" xfId="179" applyNumberFormat="1" applyFont="1" applyFill="1" applyAlignment="1">
      <alignment horizontal="right"/>
      <protection/>
    </xf>
    <xf numFmtId="171" fontId="12" fillId="0" borderId="0" xfId="179" applyNumberFormat="1" applyFont="1" applyFill="1" applyAlignment="1">
      <alignment horizontal="right"/>
      <protection/>
    </xf>
    <xf numFmtId="9" fontId="12" fillId="35" borderId="0" xfId="179" applyNumberFormat="1" applyFont="1" applyFill="1" applyAlignment="1">
      <alignment horizontal="right"/>
      <protection/>
    </xf>
    <xf numFmtId="170" fontId="12" fillId="35" borderId="0" xfId="55" applyNumberFormat="1" applyFont="1" applyFill="1" applyAlignment="1">
      <alignment horizontal="right"/>
    </xf>
    <xf numFmtId="0" fontId="12" fillId="0" borderId="11" xfId="179" applyFont="1" applyBorder="1" applyAlignment="1">
      <alignment horizontal="left" indent="1"/>
      <protection/>
    </xf>
    <xf numFmtId="9" fontId="12" fillId="35" borderId="11" xfId="179" applyNumberFormat="1" applyFont="1" applyFill="1" applyBorder="1" applyAlignment="1">
      <alignment horizontal="right"/>
      <protection/>
    </xf>
    <xf numFmtId="170" fontId="12" fillId="35" borderId="11" xfId="55" applyNumberFormat="1" applyFont="1" applyFill="1" applyBorder="1" applyAlignment="1">
      <alignment horizontal="right"/>
    </xf>
    <xf numFmtId="3" fontId="12" fillId="0" borderId="11" xfId="179" applyNumberFormat="1" applyFont="1" applyFill="1" applyBorder="1" applyAlignment="1">
      <alignment horizontal="right"/>
      <protection/>
    </xf>
    <xf numFmtId="171" fontId="12" fillId="0" borderId="11" xfId="179" applyNumberFormat="1" applyFont="1" applyFill="1" applyBorder="1" applyAlignment="1">
      <alignment horizontal="right"/>
      <protection/>
    </xf>
    <xf numFmtId="0" fontId="12" fillId="0" borderId="0" xfId="179" applyFont="1" applyBorder="1" applyAlignment="1">
      <alignment/>
      <protection/>
    </xf>
    <xf numFmtId="171" fontId="12" fillId="0" borderId="0" xfId="179" applyNumberFormat="1" applyFont="1" applyAlignment="1">
      <alignment horizontal="right"/>
      <protection/>
    </xf>
    <xf numFmtId="173" fontId="11" fillId="0" borderId="0" xfId="179" applyNumberFormat="1" applyFont="1" applyAlignment="1">
      <alignment horizontal="right"/>
      <protection/>
    </xf>
    <xf numFmtId="0" fontId="12" fillId="35" borderId="0" xfId="179" applyFont="1" applyFill="1">
      <alignment/>
      <protection/>
    </xf>
    <xf numFmtId="0" fontId="12" fillId="35" borderId="11" xfId="179" applyFont="1" applyFill="1" applyBorder="1">
      <alignment/>
      <protection/>
    </xf>
    <xf numFmtId="176" fontId="11" fillId="0" borderId="0" xfId="182" applyNumberFormat="1" applyFont="1" applyAlignment="1">
      <alignment/>
    </xf>
    <xf numFmtId="176" fontId="12" fillId="0" borderId="0" xfId="182" applyNumberFormat="1" applyFont="1" applyAlignment="1">
      <alignment/>
    </xf>
    <xf numFmtId="3" fontId="12" fillId="0" borderId="0" xfId="179" applyNumberFormat="1" applyFont="1">
      <alignment/>
      <protection/>
    </xf>
    <xf numFmtId="0" fontId="11" fillId="0" borderId="0" xfId="179" applyFont="1" applyFill="1" applyAlignment="1">
      <alignment horizontal="center"/>
      <protection/>
    </xf>
    <xf numFmtId="0" fontId="11" fillId="0" borderId="0" xfId="179" applyFont="1" applyBorder="1" applyAlignment="1">
      <alignment horizontal="center"/>
      <protection/>
    </xf>
    <xf numFmtId="0" fontId="12" fillId="0" borderId="0" xfId="179" applyFont="1" applyAlignment="1">
      <alignment horizontal="left" wrapText="1"/>
      <protection/>
    </xf>
    <xf numFmtId="0" fontId="11" fillId="0" borderId="0" xfId="179" applyFont="1" applyFill="1" applyAlignment="1">
      <alignment horizontal="center" vertical="center" wrapText="1"/>
      <protection/>
    </xf>
  </cellXfs>
  <cellStyles count="1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ipervínculo 2" xfId="53"/>
    <cellStyle name="Incorrecto" xfId="54"/>
    <cellStyle name="Comma" xfId="55"/>
    <cellStyle name="Comma [0]" xfId="56"/>
    <cellStyle name="Millares 10" xfId="57"/>
    <cellStyle name="Millares 10 2" xfId="58"/>
    <cellStyle name="Millares 10 3" xfId="59"/>
    <cellStyle name="Millares 11" xfId="60"/>
    <cellStyle name="Millares 12" xfId="61"/>
    <cellStyle name="Millares 2" xfId="62"/>
    <cellStyle name="Millares 2 2" xfId="63"/>
    <cellStyle name="Millares 2 2 2" xfId="64"/>
    <cellStyle name="Millares 2 2 2 2" xfId="65"/>
    <cellStyle name="Millares 2 2 2 3" xfId="66"/>
    <cellStyle name="Millares 2 3" xfId="67"/>
    <cellStyle name="Millares 2 4" xfId="68"/>
    <cellStyle name="Millares 2 5" xfId="69"/>
    <cellStyle name="Millares 3" xfId="70"/>
    <cellStyle name="Millares 3 2" xfId="71"/>
    <cellStyle name="Millares 3 3" xfId="72"/>
    <cellStyle name="Millares 4" xfId="73"/>
    <cellStyle name="Millares 4 2" xfId="74"/>
    <cellStyle name="Millares 4 3" xfId="75"/>
    <cellStyle name="Millares 5" xfId="76"/>
    <cellStyle name="Millares 6" xfId="77"/>
    <cellStyle name="Millares 7" xfId="78"/>
    <cellStyle name="Millares 8" xfId="79"/>
    <cellStyle name="Millares 8 2" xfId="80"/>
    <cellStyle name="Millares 8 3" xfId="81"/>
    <cellStyle name="Millares 9" xfId="82"/>
    <cellStyle name="Millares 9 2" xfId="83"/>
    <cellStyle name="Millares 9 2 2" xfId="84"/>
    <cellStyle name="Millares 9 3" xfId="85"/>
    <cellStyle name="Millares 9 3 2" xfId="86"/>
    <cellStyle name="Millares 9 4" xfId="87"/>
    <cellStyle name="Millares 9 4 2" xfId="88"/>
    <cellStyle name="Millares 9 5" xfId="89"/>
    <cellStyle name="Millares 9 5 2" xfId="90"/>
    <cellStyle name="Millares 9 6" xfId="91"/>
    <cellStyle name="Millares 9 7" xfId="92"/>
    <cellStyle name="Currency" xfId="93"/>
    <cellStyle name="Currency [0]" xfId="94"/>
    <cellStyle name="Neutral" xfId="95"/>
    <cellStyle name="Neutral 2" xfId="96"/>
    <cellStyle name="Normal - Style1" xfId="97"/>
    <cellStyle name="Normal 10" xfId="98"/>
    <cellStyle name="Normal 10 2" xfId="99"/>
    <cellStyle name="Normal 10 2 2" xfId="100"/>
    <cellStyle name="Normal 10 2 3" xfId="101"/>
    <cellStyle name="Normal 10 3" xfId="102"/>
    <cellStyle name="Normal 10 4" xfId="103"/>
    <cellStyle name="Normal 11" xfId="104"/>
    <cellStyle name="Normal 11 2" xfId="105"/>
    <cellStyle name="Normal 12" xfId="106"/>
    <cellStyle name="Normal 13" xfId="107"/>
    <cellStyle name="Normal 14" xfId="108"/>
    <cellStyle name="Normal 14 2" xfId="109"/>
    <cellStyle name="Normal 14 2 2" xfId="110"/>
    <cellStyle name="Normal 14 2 3" xfId="111"/>
    <cellStyle name="Normal 14 3" xfId="112"/>
    <cellStyle name="Normal 14 4" xfId="113"/>
    <cellStyle name="Normal 14 5" xfId="114"/>
    <cellStyle name="Normal 15" xfId="115"/>
    <cellStyle name="Normal 15 2" xfId="116"/>
    <cellStyle name="Normal 15 2 2" xfId="117"/>
    <cellStyle name="Normal 15 2 3" xfId="118"/>
    <cellStyle name="Normal 15 3" xfId="119"/>
    <cellStyle name="Normal 15 4" xfId="120"/>
    <cellStyle name="Normal 15 5" xfId="121"/>
    <cellStyle name="Normal 16" xfId="122"/>
    <cellStyle name="Normal 16 2" xfId="123"/>
    <cellStyle name="Normal 16 2 2" xfId="124"/>
    <cellStyle name="Normal 16 2 3" xfId="125"/>
    <cellStyle name="Normal 16 3" xfId="126"/>
    <cellStyle name="Normal 16 4" xfId="127"/>
    <cellStyle name="Normal 16 5" xfId="128"/>
    <cellStyle name="Normal 17" xfId="129"/>
    <cellStyle name="Normal 17 2" xfId="130"/>
    <cellStyle name="Normal 17 2 2" xfId="131"/>
    <cellStyle name="Normal 17 2 3" xfId="132"/>
    <cellStyle name="Normal 17 3" xfId="133"/>
    <cellStyle name="Normal 17 4" xfId="134"/>
    <cellStyle name="Normal 17 5" xfId="135"/>
    <cellStyle name="Normal 18" xfId="136"/>
    <cellStyle name="Normal 18 2" xfId="137"/>
    <cellStyle name="Normal 19" xfId="138"/>
    <cellStyle name="Normal 19 2" xfId="139"/>
    <cellStyle name="Normal 19 3" xfId="140"/>
    <cellStyle name="Normal 2" xfId="141"/>
    <cellStyle name="Normal 2 2" xfId="142"/>
    <cellStyle name="Normal 2 2 2" xfId="143"/>
    <cellStyle name="Normal 2 2 3" xfId="144"/>
    <cellStyle name="Normal 2 3" xfId="145"/>
    <cellStyle name="Normal 2 3 2" xfId="146"/>
    <cellStyle name="Normal 2 3 3" xfId="147"/>
    <cellStyle name="Normal 2 4" xfId="148"/>
    <cellStyle name="Normal 2 5" xfId="149"/>
    <cellStyle name="Normal 20" xfId="150"/>
    <cellStyle name="Normal 20 2" xfId="151"/>
    <cellStyle name="Normal 21" xfId="152"/>
    <cellStyle name="Normal 21 2" xfId="153"/>
    <cellStyle name="Normal 22" xfId="154"/>
    <cellStyle name="Normal 22 2" xfId="155"/>
    <cellStyle name="Normal 23" xfId="156"/>
    <cellStyle name="Normal 23 2" xfId="157"/>
    <cellStyle name="Normal 24" xfId="158"/>
    <cellStyle name="Normal 24 2" xfId="159"/>
    <cellStyle name="Normal 25" xfId="160"/>
    <cellStyle name="Normal 26" xfId="161"/>
    <cellStyle name="Normal 27" xfId="162"/>
    <cellStyle name="Normal 28" xfId="163"/>
    <cellStyle name="Normal 29" xfId="164"/>
    <cellStyle name="Normal 3" xfId="165"/>
    <cellStyle name="Normal 3 2" xfId="166"/>
    <cellStyle name="Normal 3 2 2" xfId="167"/>
    <cellStyle name="Normal 3 2 3" xfId="168"/>
    <cellStyle name="Normal 3 3" xfId="169"/>
    <cellStyle name="Normal 3 3 2" xfId="170"/>
    <cellStyle name="Normal 3 3 3" xfId="171"/>
    <cellStyle name="Normal 3 4" xfId="172"/>
    <cellStyle name="Normal 4" xfId="173"/>
    <cellStyle name="Normal 5" xfId="174"/>
    <cellStyle name="Normal 6" xfId="175"/>
    <cellStyle name="Normal 7" xfId="176"/>
    <cellStyle name="Normal 8" xfId="177"/>
    <cellStyle name="Normal 9" xfId="178"/>
    <cellStyle name="Normal_boletin14a" xfId="179"/>
    <cellStyle name="Normal_cuadros balanza 2000-2006" xfId="180"/>
    <cellStyle name="Notas" xfId="181"/>
    <cellStyle name="Percent" xfId="182"/>
    <cellStyle name="Porcentaje 2" xfId="183"/>
    <cellStyle name="Porcentaje 3" xfId="184"/>
    <cellStyle name="Porcentual 2" xfId="185"/>
    <cellStyle name="Porcentual 2 2" xfId="186"/>
    <cellStyle name="Porcentual 2 3" xfId="187"/>
    <cellStyle name="Porcentual 3" xfId="188"/>
    <cellStyle name="Porcentual 4" xfId="189"/>
    <cellStyle name="Porcentual 4 2" xfId="190"/>
    <cellStyle name="Porcentual 4 3" xfId="191"/>
    <cellStyle name="Porcentual 5" xfId="192"/>
    <cellStyle name="Salida" xfId="193"/>
    <cellStyle name="Texto de advertencia" xfId="194"/>
    <cellStyle name="Texto explicativo" xfId="195"/>
    <cellStyle name="Título" xfId="196"/>
    <cellStyle name="Título 1" xfId="197"/>
    <cellStyle name="Título 2" xfId="198"/>
    <cellStyle name="Título 3" xfId="199"/>
    <cellStyle name="Total" xfId="200"/>
    <cellStyle name="Total 2" xfId="20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FLUENCIA%20PORCESADAS\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showGridLines="0" tabSelected="1" zoomScalePageLayoutView="0" workbookViewId="0" topLeftCell="A1">
      <selection activeCell="H6" sqref="H6:H18"/>
    </sheetView>
  </sheetViews>
  <sheetFormatPr defaultColWidth="10.00390625" defaultRowHeight="12.75"/>
  <cols>
    <col min="1" max="1" width="35.75390625" style="1" customWidth="1"/>
    <col min="2" max="5" width="16.375" style="1" customWidth="1"/>
    <col min="6" max="6" width="13.375" style="1" customWidth="1"/>
    <col min="7" max="16384" width="10.00390625" style="1" customWidth="1"/>
  </cols>
  <sheetData>
    <row r="2" spans="1:6" ht="15">
      <c r="A2" s="31" t="s">
        <v>0</v>
      </c>
      <c r="B2" s="31"/>
      <c r="C2" s="31"/>
      <c r="D2" s="31"/>
      <c r="E2" s="31"/>
      <c r="F2" s="31"/>
    </row>
    <row r="3" spans="1:6" ht="15">
      <c r="A3" s="31" t="s">
        <v>9</v>
      </c>
      <c r="B3" s="31"/>
      <c r="C3" s="31"/>
      <c r="D3" s="31"/>
      <c r="E3" s="31"/>
      <c r="F3" s="31"/>
    </row>
    <row r="4" spans="1:6" ht="15">
      <c r="A4" s="32" t="s">
        <v>8</v>
      </c>
      <c r="B4" s="32"/>
      <c r="C4" s="32"/>
      <c r="D4" s="32"/>
      <c r="E4" s="32"/>
      <c r="F4" s="32"/>
    </row>
    <row r="5" spans="1:6" ht="39.75" customHeight="1">
      <c r="A5" s="2" t="s">
        <v>10</v>
      </c>
      <c r="B5" s="3">
        <v>2013</v>
      </c>
      <c r="C5" s="3">
        <v>2014</v>
      </c>
      <c r="D5" s="3">
        <v>2015</v>
      </c>
      <c r="E5" s="3">
        <v>2016</v>
      </c>
      <c r="F5" s="4" t="s">
        <v>11</v>
      </c>
    </row>
    <row r="6" spans="1:8" ht="15">
      <c r="A6" s="5" t="s">
        <v>12</v>
      </c>
      <c r="B6" s="7">
        <v>10321840.19369425</v>
      </c>
      <c r="C6" s="8">
        <v>10434981.77971162</v>
      </c>
      <c r="D6" s="8">
        <v>10267271.92907201</v>
      </c>
      <c r="E6" s="8">
        <v>12857438.952412331</v>
      </c>
      <c r="F6" s="9">
        <f>+E6/$E$6*100</f>
        <v>100</v>
      </c>
      <c r="H6" s="29">
        <f>+E6/D6-1*1</f>
        <v>0.2522741231783494</v>
      </c>
    </row>
    <row r="7" spans="1:8" ht="15">
      <c r="A7" s="10" t="s">
        <v>4</v>
      </c>
      <c r="B7" s="11">
        <v>26335.476518249998</v>
      </c>
      <c r="C7" s="11">
        <v>187915.78440163</v>
      </c>
      <c r="D7" s="11">
        <v>179111.09191008</v>
      </c>
      <c r="E7" s="11">
        <v>299283.57867242995</v>
      </c>
      <c r="F7" s="12">
        <f>+E7/$E$6*100</f>
        <v>2.3277075612035314</v>
      </c>
      <c r="H7" s="29">
        <f aca="true" t="shared" si="0" ref="H7:H18">+E7/D7-1*1</f>
        <v>0.6709382734525493</v>
      </c>
    </row>
    <row r="8" spans="1:8" ht="15">
      <c r="A8" s="10" t="s">
        <v>5</v>
      </c>
      <c r="B8" s="11">
        <v>6454.76972241</v>
      </c>
      <c r="C8" s="11">
        <v>67423.25002014</v>
      </c>
      <c r="D8" s="11">
        <v>57801.21854964001</v>
      </c>
      <c r="E8" s="11">
        <v>61653.95877271</v>
      </c>
      <c r="F8" s="12">
        <f aca="true" t="shared" si="1" ref="F8:F18">+E8/$E$6*100</f>
        <v>0.47951974729106056</v>
      </c>
      <c r="H8" s="29">
        <f t="shared" si="0"/>
        <v>0.066655000011137</v>
      </c>
    </row>
    <row r="9" spans="1:8" ht="15">
      <c r="A9" s="10" t="s">
        <v>3</v>
      </c>
      <c r="B9" s="11">
        <v>68.7601499</v>
      </c>
      <c r="C9" s="11">
        <v>1139.52019334</v>
      </c>
      <c r="D9" s="11">
        <v>4018.1380351400003</v>
      </c>
      <c r="E9" s="11">
        <v>5160.785386990001</v>
      </c>
      <c r="F9" s="12">
        <f t="shared" si="1"/>
        <v>0.040138517523520705</v>
      </c>
      <c r="H9" s="29">
        <f t="shared" si="0"/>
        <v>0.28437234904753295</v>
      </c>
    </row>
    <row r="10" spans="1:8" ht="15">
      <c r="A10" s="13" t="s">
        <v>40</v>
      </c>
      <c r="B10" s="14">
        <v>87501.81486637001</v>
      </c>
      <c r="C10" s="14">
        <v>888869.0621184101</v>
      </c>
      <c r="D10" s="14">
        <v>753477.2408801899</v>
      </c>
      <c r="E10" s="14">
        <v>872053.47202108</v>
      </c>
      <c r="F10" s="15">
        <f t="shared" si="1"/>
        <v>6.782481917656424</v>
      </c>
      <c r="H10" s="29">
        <f t="shared" si="0"/>
        <v>0.15737201431906933</v>
      </c>
    </row>
    <row r="11" spans="1:8" ht="15">
      <c r="A11" s="13" t="s">
        <v>41</v>
      </c>
      <c r="B11" s="14">
        <v>75360.01419271999</v>
      </c>
      <c r="C11" s="14">
        <v>1005674.1041283701</v>
      </c>
      <c r="D11" s="14">
        <v>1059408.78524028</v>
      </c>
      <c r="E11" s="14">
        <v>1047974.1058346999</v>
      </c>
      <c r="F11" s="15">
        <f t="shared" si="1"/>
        <v>8.150722003918808</v>
      </c>
      <c r="H11" s="29">
        <f t="shared" si="0"/>
        <v>-0.010793453447704437</v>
      </c>
    </row>
    <row r="12" spans="1:8" ht="15">
      <c r="A12" s="13" t="s">
        <v>42</v>
      </c>
      <c r="B12" s="14">
        <v>25011.3129386</v>
      </c>
      <c r="C12" s="14">
        <v>339073.54446839</v>
      </c>
      <c r="D12" s="14">
        <v>333113.16431691</v>
      </c>
      <c r="E12" s="14">
        <v>363243.35540775995</v>
      </c>
      <c r="F12" s="15">
        <f t="shared" si="1"/>
        <v>2.825161035196731</v>
      </c>
      <c r="H12" s="29">
        <f t="shared" si="0"/>
        <v>0.09045031634410372</v>
      </c>
    </row>
    <row r="13" spans="1:8" s="5" customFormat="1" ht="15">
      <c r="A13" s="13" t="s">
        <v>43</v>
      </c>
      <c r="B13" s="14">
        <v>8981.36667927</v>
      </c>
      <c r="C13" s="14">
        <v>102645.58316935</v>
      </c>
      <c r="D13" s="14">
        <v>84922.89592023</v>
      </c>
      <c r="E13" s="14">
        <v>84591.2162885</v>
      </c>
      <c r="F13" s="15">
        <f t="shared" si="1"/>
        <v>0.6579165306682547</v>
      </c>
      <c r="H13" s="29">
        <f t="shared" si="0"/>
        <v>-0.003905656161814819</v>
      </c>
    </row>
    <row r="14" spans="1:8" ht="15">
      <c r="A14" s="13" t="s">
        <v>44</v>
      </c>
      <c r="B14" s="14">
        <v>184259.9774938</v>
      </c>
      <c r="C14" s="14">
        <v>2126699.8170295497</v>
      </c>
      <c r="D14" s="14">
        <v>2061869.1049822397</v>
      </c>
      <c r="E14" s="14">
        <v>2229744.07386696</v>
      </c>
      <c r="F14" s="15">
        <f t="shared" si="1"/>
        <v>17.342054526719043</v>
      </c>
      <c r="H14" s="29">
        <f t="shared" si="0"/>
        <v>0.08141882939080491</v>
      </c>
    </row>
    <row r="15" spans="1:8" ht="15">
      <c r="A15" s="13" t="s">
        <v>45</v>
      </c>
      <c r="B15" s="14">
        <v>155126.57339387</v>
      </c>
      <c r="C15" s="14">
        <v>1455500.5307334703</v>
      </c>
      <c r="D15" s="14">
        <v>1459783.6464048598</v>
      </c>
      <c r="E15" s="14">
        <v>1785819.25391965</v>
      </c>
      <c r="F15" s="15">
        <f t="shared" si="1"/>
        <v>13.889385440827562</v>
      </c>
      <c r="H15" s="29">
        <f t="shared" si="0"/>
        <v>0.2233451568783822</v>
      </c>
    </row>
    <row r="16" spans="1:8" ht="15">
      <c r="A16" s="13" t="s">
        <v>46</v>
      </c>
      <c r="B16" s="14">
        <v>333846.37848292</v>
      </c>
      <c r="C16" s="14">
        <v>3671680.8905264097</v>
      </c>
      <c r="D16" s="14">
        <v>3918349.7644812204</v>
      </c>
      <c r="E16" s="14">
        <v>5726970.41991649</v>
      </c>
      <c r="F16" s="15">
        <f t="shared" si="1"/>
        <v>44.54207747836117</v>
      </c>
      <c r="H16" s="29">
        <f t="shared" si="0"/>
        <v>0.46157713429003366</v>
      </c>
    </row>
    <row r="17" spans="1:8" s="5" customFormat="1" ht="15">
      <c r="A17" s="13" t="s">
        <v>47</v>
      </c>
      <c r="B17" s="14">
        <v>25349.67316383</v>
      </c>
      <c r="C17" s="14">
        <v>113361.67695978</v>
      </c>
      <c r="D17" s="14">
        <v>119563.99885682</v>
      </c>
      <c r="E17" s="14">
        <v>117801.42315073998</v>
      </c>
      <c r="F17" s="15">
        <f t="shared" si="1"/>
        <v>0.9162121911427618</v>
      </c>
      <c r="H17" s="29">
        <f t="shared" si="0"/>
        <v>-0.014741692507213133</v>
      </c>
    </row>
    <row r="18" spans="1:8" ht="15">
      <c r="A18" s="18" t="s">
        <v>48</v>
      </c>
      <c r="B18" s="21">
        <v>12114.19309418</v>
      </c>
      <c r="C18" s="21">
        <v>474998.01596277993</v>
      </c>
      <c r="D18" s="21">
        <v>235852.8794944</v>
      </c>
      <c r="E18" s="21">
        <v>263143.30917432</v>
      </c>
      <c r="F18" s="22">
        <f t="shared" si="1"/>
        <v>2.0466230494911173</v>
      </c>
      <c r="H18" s="29">
        <f t="shared" si="0"/>
        <v>0.11570954630031549</v>
      </c>
    </row>
    <row r="19" spans="1:6" ht="30.75" customHeight="1">
      <c r="A19" s="33" t="s">
        <v>13</v>
      </c>
      <c r="B19" s="33"/>
      <c r="C19" s="33"/>
      <c r="D19" s="33"/>
      <c r="E19" s="33"/>
      <c r="F19" s="33"/>
    </row>
    <row r="20" ht="15">
      <c r="A20" s="23" t="s">
        <v>14</v>
      </c>
    </row>
  </sheetData>
  <sheetProtection/>
  <mergeCells count="4">
    <mergeCell ref="A2:F2"/>
    <mergeCell ref="A3:F3"/>
    <mergeCell ref="A4:F4"/>
    <mergeCell ref="A19:F1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showGridLines="0" zoomScalePageLayoutView="0" workbookViewId="0" topLeftCell="A1">
      <selection activeCell="A8" sqref="A8"/>
    </sheetView>
  </sheetViews>
  <sheetFormatPr defaultColWidth="10.00390625" defaultRowHeight="12.75"/>
  <cols>
    <col min="1" max="1" width="35.75390625" style="1" customWidth="1"/>
    <col min="2" max="5" width="16.375" style="1" customWidth="1"/>
    <col min="6" max="6" width="13.375" style="1" customWidth="1"/>
    <col min="7" max="16384" width="10.00390625" style="1" customWidth="1"/>
  </cols>
  <sheetData>
    <row r="2" spans="1:6" ht="15">
      <c r="A2" s="31" t="s">
        <v>1</v>
      </c>
      <c r="B2" s="31"/>
      <c r="C2" s="31"/>
      <c r="D2" s="31"/>
      <c r="E2" s="31"/>
      <c r="F2" s="31"/>
    </row>
    <row r="3" spans="1:6" ht="15">
      <c r="A3" s="31" t="s">
        <v>15</v>
      </c>
      <c r="B3" s="31"/>
      <c r="C3" s="31"/>
      <c r="D3" s="31"/>
      <c r="E3" s="31"/>
      <c r="F3" s="31"/>
    </row>
    <row r="4" spans="1:6" ht="15">
      <c r="A4" s="32" t="s">
        <v>8</v>
      </c>
      <c r="B4" s="32"/>
      <c r="C4" s="32"/>
      <c r="D4" s="32"/>
      <c r="E4" s="32"/>
      <c r="F4" s="32"/>
    </row>
    <row r="5" spans="1:6" ht="39.75" customHeight="1">
      <c r="A5" s="2" t="s">
        <v>16</v>
      </c>
      <c r="B5" s="3">
        <v>2013</v>
      </c>
      <c r="C5" s="3">
        <v>2014</v>
      </c>
      <c r="D5" s="3">
        <v>2015</v>
      </c>
      <c r="E5" s="3">
        <v>2016</v>
      </c>
      <c r="F5" s="4" t="s">
        <v>17</v>
      </c>
    </row>
    <row r="6" spans="1:6" ht="15">
      <c r="A6" s="5" t="s">
        <v>12</v>
      </c>
      <c r="B6" s="7">
        <v>10321840.19369425</v>
      </c>
      <c r="C6" s="7">
        <v>10434981.77971162</v>
      </c>
      <c r="D6" s="7">
        <v>10267271.92907201</v>
      </c>
      <c r="E6" s="7">
        <v>12857438.952412331</v>
      </c>
      <c r="F6" s="9">
        <f>(E6/D6-1)*100</f>
        <v>25.22741231783494</v>
      </c>
    </row>
    <row r="7" spans="1:6" ht="15">
      <c r="A7" s="13" t="s">
        <v>4</v>
      </c>
      <c r="B7" s="6">
        <v>250292.90823772995</v>
      </c>
      <c r="C7" s="6">
        <v>187915.78440163</v>
      </c>
      <c r="D7" s="6">
        <v>179111.09191008</v>
      </c>
      <c r="E7" s="6">
        <v>299283.57867242995</v>
      </c>
      <c r="F7" s="24">
        <f>(E7/D7-1)*100</f>
        <v>67.09382734525494</v>
      </c>
    </row>
    <row r="8" spans="1:6" ht="15">
      <c r="A8" s="13" t="s">
        <v>5</v>
      </c>
      <c r="B8" s="6">
        <v>98662.04701604998</v>
      </c>
      <c r="C8" s="6">
        <v>67423.25002014</v>
      </c>
      <c r="D8" s="6">
        <v>57801.21854964001</v>
      </c>
      <c r="E8" s="6">
        <v>61653.95877271</v>
      </c>
      <c r="F8" s="24">
        <f>(E8/D8-1)*100</f>
        <v>6.6655000011137</v>
      </c>
    </row>
    <row r="9" spans="1:6" ht="15">
      <c r="A9" s="13" t="s">
        <v>3</v>
      </c>
      <c r="B9" s="6">
        <v>4765.4265037899995</v>
      </c>
      <c r="C9" s="6">
        <v>1139.52019334</v>
      </c>
      <c r="D9" s="6">
        <v>4018.1380351400003</v>
      </c>
      <c r="E9" s="6">
        <v>5160.785386990001</v>
      </c>
      <c r="F9" s="24">
        <f>(E9/D9-1)*100</f>
        <v>28.437234904753296</v>
      </c>
    </row>
    <row r="10" spans="1:8" ht="15">
      <c r="A10" s="5" t="s">
        <v>6</v>
      </c>
      <c r="B10" s="25">
        <v>353720.38175756996</v>
      </c>
      <c r="C10" s="25">
        <v>256478.55461510998</v>
      </c>
      <c r="D10" s="25">
        <v>240930.44849486</v>
      </c>
      <c r="E10" s="25">
        <v>366098.32283212995</v>
      </c>
      <c r="F10" s="9">
        <f>(E10/D10-1)*100</f>
        <v>51.95187039214775</v>
      </c>
      <c r="H10" s="29"/>
    </row>
    <row r="11" spans="1:6" ht="15">
      <c r="A11" s="26" t="s">
        <v>7</v>
      </c>
      <c r="B11" s="17">
        <v>3.4269120149105046</v>
      </c>
      <c r="C11" s="17">
        <v>2.4578725677678945</v>
      </c>
      <c r="D11" s="17">
        <v>2.3465868066926334</v>
      </c>
      <c r="E11" s="17">
        <v>2.847365826018113</v>
      </c>
      <c r="F11" s="16"/>
    </row>
    <row r="12" ht="15">
      <c r="F12" s="24"/>
    </row>
    <row r="13" spans="1:6" s="5" customFormat="1" ht="15">
      <c r="A13" s="5" t="s">
        <v>18</v>
      </c>
      <c r="B13" s="7">
        <v>9019999.65980294</v>
      </c>
      <c r="C13" s="7">
        <v>8835013.10968668</v>
      </c>
      <c r="D13" s="7">
        <v>8404991.91148025</v>
      </c>
      <c r="E13" s="7">
        <v>9410517.76761333</v>
      </c>
      <c r="F13" s="9">
        <f>(E13/D13-1)*100</f>
        <v>11.963436333111144</v>
      </c>
    </row>
    <row r="14" spans="1:6" ht="15">
      <c r="A14" s="13" t="s">
        <v>4</v>
      </c>
      <c r="B14" s="6">
        <v>244253.97781408997</v>
      </c>
      <c r="C14" s="6">
        <v>181079.94355959003</v>
      </c>
      <c r="D14" s="6">
        <v>171715.61736832</v>
      </c>
      <c r="E14" s="6">
        <v>293238.51325068006</v>
      </c>
      <c r="F14" s="24">
        <f>(E14/D14-1)*100</f>
        <v>70.76985643169573</v>
      </c>
    </row>
    <row r="15" spans="1:6" ht="15">
      <c r="A15" s="13" t="s">
        <v>5</v>
      </c>
      <c r="B15" s="6">
        <v>89017.2422349</v>
      </c>
      <c r="C15" s="6">
        <v>53489.97823669999</v>
      </c>
      <c r="D15" s="6">
        <v>37085.43176051</v>
      </c>
      <c r="E15" s="6">
        <v>47835.08698315</v>
      </c>
      <c r="F15" s="24">
        <f>(E15/D15-1)*100</f>
        <v>28.986194072268145</v>
      </c>
    </row>
    <row r="16" spans="1:6" ht="15">
      <c r="A16" s="13" t="s">
        <v>3</v>
      </c>
      <c r="B16" s="6">
        <v>4709.1214033</v>
      </c>
      <c r="C16" s="6">
        <v>1103.31414019</v>
      </c>
      <c r="D16" s="6">
        <v>3838.98296619</v>
      </c>
      <c r="E16" s="6">
        <v>5030.594199020001</v>
      </c>
      <c r="F16" s="24">
        <f>(E16/D16-1)*100</f>
        <v>31.039763482269777</v>
      </c>
    </row>
    <row r="17" spans="1:12" s="5" customFormat="1" ht="15">
      <c r="A17" s="5" t="s">
        <v>6</v>
      </c>
      <c r="B17" s="25">
        <v>337980.34145228995</v>
      </c>
      <c r="C17" s="25">
        <v>235673.23593648002</v>
      </c>
      <c r="D17" s="25">
        <v>212640.03209502</v>
      </c>
      <c r="E17" s="25">
        <v>346104.19443285005</v>
      </c>
      <c r="F17" s="9">
        <f>(E17/D17-1)*100</f>
        <v>62.76530389075114</v>
      </c>
      <c r="H17" s="28"/>
      <c r="I17" s="28"/>
      <c r="J17" s="28"/>
      <c r="K17" s="28"/>
      <c r="L17" s="28"/>
    </row>
    <row r="18" spans="1:12" ht="15">
      <c r="A18" s="26" t="s">
        <v>7</v>
      </c>
      <c r="B18" s="17">
        <v>3.7470105787085344</v>
      </c>
      <c r="C18" s="17">
        <v>2.6674916382194005</v>
      </c>
      <c r="D18" s="17">
        <v>2.5299254816007406</v>
      </c>
      <c r="E18" s="17">
        <v>3.6778443331139687</v>
      </c>
      <c r="F18" s="16"/>
      <c r="H18" s="29"/>
      <c r="I18" s="29"/>
      <c r="J18" s="29"/>
      <c r="K18" s="29"/>
      <c r="L18" s="29"/>
    </row>
    <row r="19" spans="6:12" ht="15">
      <c r="F19" s="24"/>
      <c r="H19" s="29"/>
      <c r="I19" s="29"/>
      <c r="J19" s="29"/>
      <c r="K19" s="29"/>
      <c r="L19" s="29"/>
    </row>
    <row r="20" spans="1:12" s="5" customFormat="1" ht="15">
      <c r="A20" s="5" t="s">
        <v>19</v>
      </c>
      <c r="B20" s="7">
        <v>1301840.53389131</v>
      </c>
      <c r="C20" s="7">
        <v>1599968.6700249403</v>
      </c>
      <c r="D20" s="7">
        <v>1862280.0175917603</v>
      </c>
      <c r="E20" s="7">
        <v>3446921.184799</v>
      </c>
      <c r="F20" s="9">
        <f>(E20/D20-1)*100</f>
        <v>85.09145521823544</v>
      </c>
      <c r="H20" s="28"/>
      <c r="I20" s="28"/>
      <c r="J20" s="28"/>
      <c r="K20" s="28"/>
      <c r="L20" s="28"/>
    </row>
    <row r="21" spans="1:12" ht="15">
      <c r="A21" s="13" t="s">
        <v>4</v>
      </c>
      <c r="B21" s="6">
        <v>6038.93042364</v>
      </c>
      <c r="C21" s="6">
        <v>6835.84084204</v>
      </c>
      <c r="D21" s="6">
        <v>7395.474541760001</v>
      </c>
      <c r="E21" s="6">
        <v>6045.06542175</v>
      </c>
      <c r="F21" s="24">
        <f>(E21/D21-1)*100</f>
        <v>-18.259938728537982</v>
      </c>
      <c r="H21" s="29"/>
      <c r="I21" s="29"/>
      <c r="J21" s="29"/>
      <c r="K21" s="29"/>
      <c r="L21" s="29"/>
    </row>
    <row r="22" spans="1:12" ht="15">
      <c r="A22" s="13" t="s">
        <v>5</v>
      </c>
      <c r="B22" s="6">
        <v>9644.80478115</v>
      </c>
      <c r="C22" s="6">
        <v>13933.27178344</v>
      </c>
      <c r="D22" s="6">
        <v>20715.786789129997</v>
      </c>
      <c r="E22" s="6">
        <v>13818.87178956</v>
      </c>
      <c r="F22" s="24">
        <f>(E22/D22-1)*100</f>
        <v>-33.29303911927184</v>
      </c>
      <c r="H22" s="29"/>
      <c r="I22" s="29"/>
      <c r="J22" s="29"/>
      <c r="K22" s="29"/>
      <c r="L22" s="29"/>
    </row>
    <row r="23" spans="1:12" ht="15">
      <c r="A23" s="13" t="s">
        <v>3</v>
      </c>
      <c r="B23" s="6">
        <v>56.30510048999999</v>
      </c>
      <c r="C23" s="6">
        <v>36.20605315</v>
      </c>
      <c r="D23" s="6">
        <v>179.15506895</v>
      </c>
      <c r="E23" s="6">
        <v>130.19118797</v>
      </c>
      <c r="F23" s="24">
        <f>(E23/D23-1)*100</f>
        <v>-27.330446895513305</v>
      </c>
      <c r="H23" s="29"/>
      <c r="I23" s="29"/>
      <c r="J23" s="29"/>
      <c r="K23" s="29"/>
      <c r="L23" s="29"/>
    </row>
    <row r="24" spans="1:12" s="5" customFormat="1" ht="15">
      <c r="A24" s="5" t="s">
        <v>6</v>
      </c>
      <c r="B24" s="25">
        <v>15740.040305280001</v>
      </c>
      <c r="C24" s="25">
        <v>20805.31867863</v>
      </c>
      <c r="D24" s="25">
        <v>28290.416399839996</v>
      </c>
      <c r="E24" s="25">
        <v>19994.128399279998</v>
      </c>
      <c r="F24" s="9">
        <f>(E24/D24-1)*100</f>
        <v>-29.325436159387596</v>
      </c>
      <c r="H24" s="28"/>
      <c r="I24" s="28"/>
      <c r="J24" s="28"/>
      <c r="K24" s="28"/>
      <c r="L24" s="28"/>
    </row>
    <row r="25" spans="1:6" ht="15">
      <c r="A25" s="27" t="s">
        <v>7</v>
      </c>
      <c r="B25" s="20">
        <v>1.2090605489315736</v>
      </c>
      <c r="C25" s="20">
        <v>1.3003578800268436</v>
      </c>
      <c r="D25" s="20">
        <v>1.519127957804339</v>
      </c>
      <c r="E25" s="20">
        <v>0.5800576029256066</v>
      </c>
      <c r="F25" s="19"/>
    </row>
    <row r="26" ht="15">
      <c r="A26" s="1" t="s">
        <v>20</v>
      </c>
    </row>
    <row r="27" ht="15">
      <c r="A27" s="1" t="s">
        <v>21</v>
      </c>
    </row>
    <row r="28" ht="15">
      <c r="A28" s="23" t="s">
        <v>14</v>
      </c>
    </row>
  </sheetData>
  <sheetProtection/>
  <mergeCells count="3">
    <mergeCell ref="A2:F2"/>
    <mergeCell ref="A3:F3"/>
    <mergeCell ref="A4:F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7"/>
  <sheetViews>
    <sheetView showGridLines="0" zoomScalePageLayoutView="0" workbookViewId="0" topLeftCell="A1">
      <selection activeCell="C10" sqref="C10"/>
    </sheetView>
  </sheetViews>
  <sheetFormatPr defaultColWidth="10.00390625" defaultRowHeight="12.75"/>
  <cols>
    <col min="1" max="1" width="35.75390625" style="1" customWidth="1"/>
    <col min="2" max="5" width="16.375" style="1" customWidth="1"/>
    <col min="6" max="6" width="13.375" style="1" customWidth="1"/>
    <col min="7" max="16384" width="10.00390625" style="1" customWidth="1"/>
  </cols>
  <sheetData>
    <row r="2" spans="1:6" ht="15">
      <c r="A2" s="31" t="s">
        <v>2</v>
      </c>
      <c r="B2" s="31"/>
      <c r="C2" s="31"/>
      <c r="D2" s="31"/>
      <c r="E2" s="31"/>
      <c r="F2" s="31"/>
    </row>
    <row r="3" spans="1:6" ht="15">
      <c r="A3" s="31" t="s">
        <v>22</v>
      </c>
      <c r="B3" s="31"/>
      <c r="C3" s="31"/>
      <c r="D3" s="31"/>
      <c r="E3" s="31"/>
      <c r="F3" s="31"/>
    </row>
    <row r="4" spans="1:6" ht="15">
      <c r="A4" s="32" t="s">
        <v>8</v>
      </c>
      <c r="B4" s="32"/>
      <c r="C4" s="32"/>
      <c r="D4" s="32"/>
      <c r="E4" s="32"/>
      <c r="F4" s="32"/>
    </row>
    <row r="5" spans="1:6" ht="39.75" customHeight="1">
      <c r="A5" s="2" t="s">
        <v>16</v>
      </c>
      <c r="B5" s="3">
        <v>2013</v>
      </c>
      <c r="C5" s="3">
        <v>2014</v>
      </c>
      <c r="D5" s="3">
        <v>2015</v>
      </c>
      <c r="E5" s="3">
        <v>2016</v>
      </c>
      <c r="F5" s="4" t="s">
        <v>17</v>
      </c>
    </row>
    <row r="6" spans="1:6" ht="15">
      <c r="A6" s="5" t="s">
        <v>18</v>
      </c>
      <c r="B6" s="7">
        <v>9019999.65980294</v>
      </c>
      <c r="C6" s="7">
        <v>8835013.10968668</v>
      </c>
      <c r="D6" s="7">
        <v>8404991.91148025</v>
      </c>
      <c r="E6" s="7">
        <v>9410517.76761333</v>
      </c>
      <c r="F6" s="9">
        <f>(E6/D6-1)*100</f>
        <v>11.963436333111144</v>
      </c>
    </row>
    <row r="7" spans="1:6" ht="15">
      <c r="A7" s="13" t="s">
        <v>4</v>
      </c>
      <c r="B7" s="6">
        <v>244253.97781408997</v>
      </c>
      <c r="C7" s="6">
        <v>181079.94355959003</v>
      </c>
      <c r="D7" s="6">
        <v>171715.61736832</v>
      </c>
      <c r="E7" s="6">
        <v>293238.51325068006</v>
      </c>
      <c r="F7" s="24">
        <f>(E7/D7-1)*100</f>
        <v>70.76985643169573</v>
      </c>
    </row>
    <row r="8" spans="1:6" ht="15">
      <c r="A8" s="13" t="s">
        <v>5</v>
      </c>
      <c r="B8" s="6">
        <v>89017.2422349</v>
      </c>
      <c r="C8" s="6">
        <v>53489.97823669999</v>
      </c>
      <c r="D8" s="6">
        <v>37085.43176051</v>
      </c>
      <c r="E8" s="6">
        <v>47835.08698315</v>
      </c>
      <c r="F8" s="24">
        <f>(E8/D8-1)*100</f>
        <v>28.986194072268145</v>
      </c>
    </row>
    <row r="9" spans="1:6" ht="15">
      <c r="A9" s="13" t="s">
        <v>3</v>
      </c>
      <c r="B9" s="6">
        <v>4709.1214033</v>
      </c>
      <c r="C9" s="6">
        <v>1103.31414019</v>
      </c>
      <c r="D9" s="6">
        <v>3838.98296619</v>
      </c>
      <c r="E9" s="6">
        <v>5030.594199020001</v>
      </c>
      <c r="F9" s="24">
        <f>(E9/D9-1)*100</f>
        <v>31.039763482269777</v>
      </c>
    </row>
    <row r="10" spans="1:6" ht="15">
      <c r="A10" s="5" t="s">
        <v>6</v>
      </c>
      <c r="B10" s="25">
        <v>337980.34145228995</v>
      </c>
      <c r="C10" s="25">
        <v>235673.23593648002</v>
      </c>
      <c r="D10" s="25">
        <v>212640.03209502</v>
      </c>
      <c r="E10" s="25">
        <v>346104.19443285005</v>
      </c>
      <c r="F10" s="9">
        <f>(E10/D10-1)*100</f>
        <v>62.76530389075114</v>
      </c>
    </row>
    <row r="11" spans="1:6" ht="15">
      <c r="A11" s="26" t="s">
        <v>7</v>
      </c>
      <c r="B11" s="17">
        <v>3.7470105787085344</v>
      </c>
      <c r="C11" s="17">
        <v>2.6674916382194005</v>
      </c>
      <c r="D11" s="17">
        <v>2.5299254816007406</v>
      </c>
      <c r="E11" s="17">
        <v>3.6778443331139687</v>
      </c>
      <c r="F11" s="16"/>
    </row>
    <row r="12" ht="15">
      <c r="F12" s="24"/>
    </row>
    <row r="13" spans="1:6" s="5" customFormat="1" ht="15">
      <c r="A13" s="5" t="s">
        <v>23</v>
      </c>
      <c r="B13" s="7">
        <v>4542789.029560979</v>
      </c>
      <c r="C13" s="7">
        <v>3903411.05572832</v>
      </c>
      <c r="D13" s="7">
        <v>3053173.8732740004</v>
      </c>
      <c r="E13" s="7">
        <v>3618314.0877722804</v>
      </c>
      <c r="F13" s="9">
        <f>(E13/D13-1)*100</f>
        <v>18.50992566932539</v>
      </c>
    </row>
    <row r="14" spans="1:6" ht="15">
      <c r="A14" s="13" t="s">
        <v>4</v>
      </c>
      <c r="B14" s="6">
        <v>178219.03999999998</v>
      </c>
      <c r="C14" s="6">
        <v>113177.60000000002</v>
      </c>
      <c r="D14" s="6">
        <v>80523.76444446</v>
      </c>
      <c r="E14" s="6">
        <v>152508.64</v>
      </c>
      <c r="F14" s="24">
        <f>(E14/D14-1)*100</f>
        <v>89.39581507666652</v>
      </c>
    </row>
    <row r="15" spans="1:6" ht="15">
      <c r="A15" s="13" t="s">
        <v>5</v>
      </c>
      <c r="B15" s="6">
        <v>75368.19</v>
      </c>
      <c r="C15" s="6">
        <v>37843.67999999999</v>
      </c>
      <c r="D15" s="6">
        <v>33346.41777778</v>
      </c>
      <c r="E15" s="6">
        <v>44705.380000000005</v>
      </c>
      <c r="F15" s="24">
        <f>(E15/D15-1)*100</f>
        <v>34.06351560133369</v>
      </c>
    </row>
    <row r="16" spans="1:6" ht="15">
      <c r="A16" s="13" t="s">
        <v>3</v>
      </c>
      <c r="B16" s="6">
        <v>4406.8414033</v>
      </c>
      <c r="C16" s="6">
        <v>401.22</v>
      </c>
      <c r="D16" s="6">
        <v>175.89444444</v>
      </c>
      <c r="E16" s="6">
        <v>964.5099999999999</v>
      </c>
      <c r="F16" s="24">
        <f>(E16/D16-1)*100</f>
        <v>448.34591454592953</v>
      </c>
    </row>
    <row r="17" spans="1:12" s="5" customFormat="1" ht="15">
      <c r="A17" s="5" t="s">
        <v>6</v>
      </c>
      <c r="B17" s="25">
        <v>257994.07140329998</v>
      </c>
      <c r="C17" s="25">
        <v>151422.50000000003</v>
      </c>
      <c r="D17" s="25">
        <v>114046.07666667999</v>
      </c>
      <c r="E17" s="25">
        <v>198178.53000000003</v>
      </c>
      <c r="F17" s="9">
        <f>(E17/D17-1)*100</f>
        <v>73.77058097247146</v>
      </c>
      <c r="H17" s="28"/>
      <c r="I17" s="28"/>
      <c r="J17" s="28"/>
      <c r="K17" s="28">
        <f>+E17/E10</f>
        <v>0.5725978858035768</v>
      </c>
      <c r="L17" s="28"/>
    </row>
    <row r="18" spans="1:12" ht="15">
      <c r="A18" s="26" t="s">
        <v>7</v>
      </c>
      <c r="B18" s="17">
        <v>5.679199930361565</v>
      </c>
      <c r="C18" s="17">
        <v>3.8792353108132187</v>
      </c>
      <c r="D18" s="17">
        <v>3.7353285924848203</v>
      </c>
      <c r="E18" s="17">
        <v>5.477095829511428</v>
      </c>
      <c r="F18" s="16"/>
      <c r="H18" s="29"/>
      <c r="I18" s="29"/>
      <c r="J18" s="29"/>
      <c r="K18" s="29"/>
      <c r="L18" s="29"/>
    </row>
    <row r="19" spans="6:12" ht="15">
      <c r="F19" s="24"/>
      <c r="H19" s="29"/>
      <c r="I19" s="29"/>
      <c r="J19" s="29"/>
      <c r="K19" s="29"/>
      <c r="L19" s="29"/>
    </row>
    <row r="20" spans="1:12" s="5" customFormat="1" ht="15">
      <c r="A20" s="5" t="s">
        <v>24</v>
      </c>
      <c r="B20" s="7">
        <v>4477210.63024196</v>
      </c>
      <c r="C20" s="7">
        <v>4931602.053958359</v>
      </c>
      <c r="D20" s="7">
        <v>5351818.0382062495</v>
      </c>
      <c r="E20" s="7">
        <v>5792203.679841051</v>
      </c>
      <c r="F20" s="9">
        <f>(E20/D20-1)*100</f>
        <v>8.22871103783649</v>
      </c>
      <c r="H20" s="28"/>
      <c r="I20" s="28"/>
      <c r="J20" s="28"/>
      <c r="K20" s="28"/>
      <c r="L20" s="28"/>
    </row>
    <row r="21" spans="1:12" ht="15">
      <c r="A21" s="13" t="s">
        <v>4</v>
      </c>
      <c r="B21" s="6">
        <v>66034.93781409001</v>
      </c>
      <c r="C21" s="6">
        <v>67902.34355959001</v>
      </c>
      <c r="D21" s="6">
        <v>91191.85292386</v>
      </c>
      <c r="E21" s="6">
        <v>140729.87325068002</v>
      </c>
      <c r="F21" s="24">
        <f>(E21/D21-1)*100</f>
        <v>54.322857512481335</v>
      </c>
      <c r="H21" s="29"/>
      <c r="I21" s="29"/>
      <c r="J21" s="29"/>
      <c r="K21" s="29"/>
      <c r="L21" s="29"/>
    </row>
    <row r="22" spans="1:12" ht="15">
      <c r="A22" s="13" t="s">
        <v>5</v>
      </c>
      <c r="B22" s="6">
        <v>13649.0522349</v>
      </c>
      <c r="C22" s="6">
        <v>15646.2982367</v>
      </c>
      <c r="D22" s="6">
        <v>3739.0139827299995</v>
      </c>
      <c r="E22" s="6">
        <v>3129.70698315</v>
      </c>
      <c r="F22" s="24">
        <f>(E22/D22-1)*100</f>
        <v>-16.29592727907161</v>
      </c>
      <c r="H22" s="29"/>
      <c r="I22" s="29"/>
      <c r="J22" s="29"/>
      <c r="K22" s="29"/>
      <c r="L22" s="29"/>
    </row>
    <row r="23" spans="1:12" ht="15">
      <c r="A23" s="13" t="s">
        <v>3</v>
      </c>
      <c r="B23" s="6">
        <v>302.28</v>
      </c>
      <c r="C23" s="6">
        <v>702.09414019</v>
      </c>
      <c r="D23" s="6">
        <v>3663.08852175</v>
      </c>
      <c r="E23" s="6">
        <v>4066.0841990200006</v>
      </c>
      <c r="F23" s="24">
        <f>(E23/D23-1)*100</f>
        <v>11.001527123277754</v>
      </c>
      <c r="H23" s="29"/>
      <c r="I23" s="29"/>
      <c r="J23" s="29"/>
      <c r="K23" s="29"/>
      <c r="L23" s="29"/>
    </row>
    <row r="24" spans="1:12" s="5" customFormat="1" ht="15">
      <c r="A24" s="5" t="s">
        <v>6</v>
      </c>
      <c r="B24" s="25">
        <v>79986.27004899</v>
      </c>
      <c r="C24" s="25">
        <v>84250.73593648</v>
      </c>
      <c r="D24" s="25">
        <v>98593.95542834</v>
      </c>
      <c r="E24" s="25">
        <v>147925.66443285003</v>
      </c>
      <c r="F24" s="9">
        <f>(E24/D24-1)*100</f>
        <v>50.035226591923546</v>
      </c>
      <c r="H24" s="28"/>
      <c r="I24" s="28"/>
      <c r="J24" s="28"/>
      <c r="K24" s="28">
        <f>+E24/E10</f>
        <v>0.42740211419642316</v>
      </c>
      <c r="L24" s="28"/>
    </row>
    <row r="25" spans="1:6" ht="15">
      <c r="A25" s="27" t="s">
        <v>7</v>
      </c>
      <c r="B25" s="20">
        <v>1.7865201495929472</v>
      </c>
      <c r="C25" s="20">
        <v>1.7083847199077227</v>
      </c>
      <c r="D25" s="20">
        <v>1.8422516371910396</v>
      </c>
      <c r="E25" s="20">
        <v>2.5538753919805077</v>
      </c>
      <c r="F25" s="19"/>
    </row>
    <row r="26" ht="15">
      <c r="A26" s="1" t="s">
        <v>20</v>
      </c>
    </row>
    <row r="27" ht="15">
      <c r="A27" s="23" t="s">
        <v>14</v>
      </c>
    </row>
  </sheetData>
  <sheetProtection/>
  <mergeCells count="3">
    <mergeCell ref="A2:F2"/>
    <mergeCell ref="A3:F3"/>
    <mergeCell ref="A4:F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4"/>
  <sheetViews>
    <sheetView showGridLines="0" zoomScalePageLayoutView="0" workbookViewId="0" topLeftCell="A1">
      <selection activeCell="A3" sqref="A3:F3"/>
    </sheetView>
  </sheetViews>
  <sheetFormatPr defaultColWidth="10.00390625" defaultRowHeight="12.75"/>
  <cols>
    <col min="1" max="1" width="38.875" style="1" customWidth="1"/>
    <col min="2" max="5" width="16.375" style="1" customWidth="1"/>
    <col min="6" max="6" width="13.375" style="1" customWidth="1"/>
    <col min="7" max="16384" width="10.00390625" style="1" customWidth="1"/>
  </cols>
  <sheetData>
    <row r="2" spans="1:6" ht="15">
      <c r="A2" s="31" t="s">
        <v>25</v>
      </c>
      <c r="B2" s="31"/>
      <c r="C2" s="31"/>
      <c r="D2" s="31"/>
      <c r="E2" s="31"/>
      <c r="F2" s="31"/>
    </row>
    <row r="3" spans="1:6" ht="15">
      <c r="A3" s="31" t="s">
        <v>26</v>
      </c>
      <c r="B3" s="31"/>
      <c r="C3" s="31"/>
      <c r="D3" s="31"/>
      <c r="E3" s="31"/>
      <c r="F3" s="31"/>
    </row>
    <row r="4" spans="1:6" ht="15">
      <c r="A4" s="32" t="s">
        <v>8</v>
      </c>
      <c r="B4" s="32"/>
      <c r="C4" s="32"/>
      <c r="D4" s="32"/>
      <c r="E4" s="32"/>
      <c r="F4" s="32"/>
    </row>
    <row r="5" spans="1:6" ht="39.75" customHeight="1">
      <c r="A5" s="2" t="s">
        <v>16</v>
      </c>
      <c r="B5" s="3">
        <v>2013</v>
      </c>
      <c r="C5" s="3">
        <v>2014</v>
      </c>
      <c r="D5" s="3">
        <v>2015</v>
      </c>
      <c r="E5" s="3">
        <v>2016</v>
      </c>
      <c r="F5" s="4" t="s">
        <v>17</v>
      </c>
    </row>
    <row r="6" spans="1:6" ht="15">
      <c r="A6" s="5" t="s">
        <v>27</v>
      </c>
      <c r="B6" s="7">
        <v>1301840.53389131</v>
      </c>
      <c r="C6" s="7">
        <v>1599968.6700249403</v>
      </c>
      <c r="D6" s="7">
        <v>1862280.0175917603</v>
      </c>
      <c r="E6" s="7">
        <v>3446921.184799</v>
      </c>
      <c r="F6" s="9">
        <f>(E6/D6-1)*100</f>
        <v>85.09145521823544</v>
      </c>
    </row>
    <row r="7" spans="1:6" ht="15">
      <c r="A7" s="13" t="s">
        <v>4</v>
      </c>
      <c r="B7" s="6">
        <v>6038.93042364</v>
      </c>
      <c r="C7" s="6">
        <v>6835.84084204</v>
      </c>
      <c r="D7" s="6">
        <v>7395.474541760001</v>
      </c>
      <c r="E7" s="6">
        <v>6045.06542175</v>
      </c>
      <c r="F7" s="24">
        <f>(E7/D7-1)*100</f>
        <v>-18.259938728537982</v>
      </c>
    </row>
    <row r="8" spans="1:6" ht="15">
      <c r="A8" s="13" t="s">
        <v>5</v>
      </c>
      <c r="B8" s="6">
        <v>9644.80478115</v>
      </c>
      <c r="C8" s="6">
        <v>13933.27178344</v>
      </c>
      <c r="D8" s="6">
        <v>20715.786789129997</v>
      </c>
      <c r="E8" s="6">
        <v>13818.87178956</v>
      </c>
      <c r="F8" s="24">
        <f>(E8/D8-1)*100</f>
        <v>-33.29303911927184</v>
      </c>
    </row>
    <row r="9" spans="1:6" ht="15">
      <c r="A9" s="13" t="s">
        <v>3</v>
      </c>
      <c r="B9" s="6">
        <v>56.30510048999999</v>
      </c>
      <c r="C9" s="6">
        <v>36.20605315</v>
      </c>
      <c r="D9" s="6">
        <v>179.15506895</v>
      </c>
      <c r="E9" s="6">
        <v>130.19118797</v>
      </c>
      <c r="F9" s="24">
        <f>(E9/D9-1)*100</f>
        <v>-27.330446895513305</v>
      </c>
    </row>
    <row r="10" spans="1:6" ht="15">
      <c r="A10" s="5" t="s">
        <v>6</v>
      </c>
      <c r="B10" s="25">
        <v>15740.040305280001</v>
      </c>
      <c r="C10" s="25">
        <v>20805.31867863</v>
      </c>
      <c r="D10" s="25">
        <v>28290.416399839996</v>
      </c>
      <c r="E10" s="25">
        <v>19994.128399279998</v>
      </c>
      <c r="F10" s="9">
        <f>(E10/D10-1)*100</f>
        <v>-29.325436159387596</v>
      </c>
    </row>
    <row r="11" spans="1:6" ht="15">
      <c r="A11" s="26" t="s">
        <v>7</v>
      </c>
      <c r="B11" s="17">
        <v>1.2090605489315736</v>
      </c>
      <c r="C11" s="17">
        <v>1.3003578800268436</v>
      </c>
      <c r="D11" s="17">
        <v>1.519127957804339</v>
      </c>
      <c r="E11" s="17">
        <v>0.5800576029256066</v>
      </c>
      <c r="F11" s="16"/>
    </row>
    <row r="12" ht="15">
      <c r="F12" s="24"/>
    </row>
    <row r="13" spans="1:6" s="5" customFormat="1" ht="15">
      <c r="A13" s="5" t="s">
        <v>28</v>
      </c>
      <c r="B13" s="7">
        <v>997194.76530219</v>
      </c>
      <c r="C13" s="7">
        <v>1253299.1745865003</v>
      </c>
      <c r="D13" s="7">
        <v>1467329.9570036603</v>
      </c>
      <c r="E13" s="7">
        <v>3035283.3819890004</v>
      </c>
      <c r="F13" s="9">
        <f>(E13/D13-1)*100</f>
        <v>106.85758969899015</v>
      </c>
    </row>
    <row r="14" spans="1:6" ht="15">
      <c r="A14" s="13" t="s">
        <v>4</v>
      </c>
      <c r="B14" s="6">
        <v>3446.01882091</v>
      </c>
      <c r="C14" s="6">
        <v>3509.8444714</v>
      </c>
      <c r="D14" s="6">
        <v>3846.2783579000006</v>
      </c>
      <c r="E14" s="6">
        <v>2819.5224825099995</v>
      </c>
      <c r="F14" s="24">
        <f>(E14/D14-1)*100</f>
        <v>-26.69478856830818</v>
      </c>
    </row>
    <row r="15" spans="1:6" ht="15">
      <c r="A15" s="13" t="s">
        <v>5</v>
      </c>
      <c r="B15" s="6">
        <v>8839.84613183</v>
      </c>
      <c r="C15" s="6">
        <v>13788.445797519998</v>
      </c>
      <c r="D15" s="6">
        <v>20410.57453182</v>
      </c>
      <c r="E15" s="6">
        <v>13256.24987583</v>
      </c>
      <c r="F15" s="24">
        <f>(E15/D15-1)*100</f>
        <v>-35.05204934254269</v>
      </c>
    </row>
    <row r="16" spans="1:6" ht="15">
      <c r="A16" s="13" t="s">
        <v>3</v>
      </c>
      <c r="B16" s="6">
        <v>20.519999999999992</v>
      </c>
      <c r="C16" s="6">
        <v>11.04</v>
      </c>
      <c r="D16" s="6">
        <v>9.94</v>
      </c>
      <c r="E16" s="6">
        <v>0.01</v>
      </c>
      <c r="F16" s="24">
        <f>(E16/D16-1)*100</f>
        <v>-99.89939637826963</v>
      </c>
    </row>
    <row r="17" spans="1:6" s="5" customFormat="1" ht="15">
      <c r="A17" s="5" t="s">
        <v>6</v>
      </c>
      <c r="B17" s="25">
        <v>12306.38495274</v>
      </c>
      <c r="C17" s="25">
        <v>17309.33026892</v>
      </c>
      <c r="D17" s="25">
        <v>24266.79288972</v>
      </c>
      <c r="E17" s="25">
        <v>16075.78235834</v>
      </c>
      <c r="F17" s="9">
        <f>(E17/D17-1)*100</f>
        <v>-33.75398870631112</v>
      </c>
    </row>
    <row r="18" spans="1:6" ht="15">
      <c r="A18" s="26" t="s">
        <v>7</v>
      </c>
      <c r="B18" s="17">
        <v>1.2341004366394435</v>
      </c>
      <c r="C18" s="17">
        <v>1.381101226259951</v>
      </c>
      <c r="D18" s="17">
        <v>1.6538061377328963</v>
      </c>
      <c r="E18" s="17">
        <v>0.529630361821625</v>
      </c>
      <c r="F18" s="16"/>
    </row>
    <row r="19" ht="15">
      <c r="F19" s="24"/>
    </row>
    <row r="20" spans="1:6" s="5" customFormat="1" ht="15">
      <c r="A20" s="5" t="s">
        <v>29</v>
      </c>
      <c r="B20" s="7">
        <v>113727.35441419999</v>
      </c>
      <c r="C20" s="7">
        <v>143676.1205101</v>
      </c>
      <c r="D20" s="7">
        <v>167732.25893089996</v>
      </c>
      <c r="E20" s="7">
        <v>176326.96590477997</v>
      </c>
      <c r="F20" s="9">
        <f>(E20/D20-1)*100</f>
        <v>5.1240632116096085</v>
      </c>
    </row>
    <row r="21" spans="1:6" ht="15">
      <c r="A21" s="13" t="s">
        <v>4</v>
      </c>
      <c r="B21" s="7">
        <v>0</v>
      </c>
      <c r="C21" s="7">
        <v>0</v>
      </c>
      <c r="D21" s="7">
        <v>0</v>
      </c>
      <c r="E21" s="7">
        <v>0</v>
      </c>
      <c r="F21" s="24"/>
    </row>
    <row r="22" spans="1:6" ht="15">
      <c r="A22" s="13" t="s">
        <v>5</v>
      </c>
      <c r="B22" s="7">
        <v>0</v>
      </c>
      <c r="C22" s="7">
        <v>0</v>
      </c>
      <c r="D22" s="7">
        <v>0</v>
      </c>
      <c r="E22" s="7">
        <v>0</v>
      </c>
      <c r="F22" s="24"/>
    </row>
    <row r="23" spans="1:6" ht="15">
      <c r="A23" s="13" t="s">
        <v>3</v>
      </c>
      <c r="B23" s="7">
        <v>0</v>
      </c>
      <c r="C23" s="7">
        <v>0</v>
      </c>
      <c r="D23" s="7">
        <v>0</v>
      </c>
      <c r="E23" s="7">
        <v>0</v>
      </c>
      <c r="F23" s="24"/>
    </row>
    <row r="24" spans="1:6" s="5" customFormat="1" ht="15">
      <c r="A24" s="5" t="s">
        <v>6</v>
      </c>
      <c r="B24" s="7">
        <v>0</v>
      </c>
      <c r="C24" s="7">
        <v>0</v>
      </c>
      <c r="D24" s="7">
        <v>0</v>
      </c>
      <c r="E24" s="7">
        <v>0</v>
      </c>
      <c r="F24" s="9"/>
    </row>
    <row r="25" spans="1:6" ht="15">
      <c r="A25" s="26" t="s">
        <v>7</v>
      </c>
      <c r="B25" s="17">
        <v>0</v>
      </c>
      <c r="C25" s="17">
        <v>0</v>
      </c>
      <c r="D25" s="17">
        <v>0</v>
      </c>
      <c r="E25" s="17">
        <v>0</v>
      </c>
      <c r="F25" s="16"/>
    </row>
    <row r="26" ht="15">
      <c r="F26" s="24"/>
    </row>
    <row r="27" spans="1:6" s="5" customFormat="1" ht="15">
      <c r="A27" s="5" t="s">
        <v>30</v>
      </c>
      <c r="B27" s="7">
        <v>190918.41417492</v>
      </c>
      <c r="C27" s="7">
        <v>202993.37492834</v>
      </c>
      <c r="D27" s="7">
        <v>227217.8016572</v>
      </c>
      <c r="E27" s="7">
        <v>235310.83690522</v>
      </c>
      <c r="F27" s="9">
        <f>(E27/D27-1)*100</f>
        <v>3.561796298086639</v>
      </c>
    </row>
    <row r="28" spans="1:6" ht="15">
      <c r="A28" s="13" t="s">
        <v>4</v>
      </c>
      <c r="B28" s="6">
        <v>2592.9116027299997</v>
      </c>
      <c r="C28" s="6">
        <v>3325.99637064</v>
      </c>
      <c r="D28" s="6">
        <v>3549.19618386</v>
      </c>
      <c r="E28" s="6">
        <v>3225.54293924</v>
      </c>
      <c r="F28" s="24">
        <f>(E28/D28-1)*100</f>
        <v>-9.119057607799075</v>
      </c>
    </row>
    <row r="29" spans="1:6" ht="15">
      <c r="A29" s="13" t="s">
        <v>5</v>
      </c>
      <c r="B29" s="6">
        <v>804.95864932</v>
      </c>
      <c r="C29" s="6">
        <v>144.82598592</v>
      </c>
      <c r="D29" s="6">
        <v>305.21225731</v>
      </c>
      <c r="E29" s="6">
        <v>562.6219137300001</v>
      </c>
      <c r="F29" s="24">
        <f>(E29/D29-1)*100</f>
        <v>84.33791574712302</v>
      </c>
    </row>
    <row r="30" spans="1:6" ht="15">
      <c r="A30" s="13" t="s">
        <v>3</v>
      </c>
      <c r="B30" s="6">
        <v>35.78510049</v>
      </c>
      <c r="C30" s="6">
        <v>25.16605315</v>
      </c>
      <c r="D30" s="6">
        <v>169.21506895</v>
      </c>
      <c r="E30" s="6">
        <v>130.18118797</v>
      </c>
      <c r="F30" s="24">
        <f>(E30/D30-1)*100</f>
        <v>-23.067615208391278</v>
      </c>
    </row>
    <row r="31" spans="1:6" s="5" customFormat="1" ht="15">
      <c r="A31" s="5" t="s">
        <v>6</v>
      </c>
      <c r="B31" s="25">
        <v>3433.6553525399995</v>
      </c>
      <c r="C31" s="25">
        <v>3495.9884097100003</v>
      </c>
      <c r="D31" s="25">
        <v>4023.62351012</v>
      </c>
      <c r="E31" s="25">
        <v>3918.34604094</v>
      </c>
      <c r="F31" s="9">
        <f>(E31/D31-1)*100</f>
        <v>-2.61648409487647</v>
      </c>
    </row>
    <row r="32" spans="1:6" ht="15">
      <c r="A32" s="27" t="s">
        <v>7</v>
      </c>
      <c r="B32" s="20">
        <v>1.7984935436317184</v>
      </c>
      <c r="C32" s="20">
        <v>1.7222179841800953</v>
      </c>
      <c r="D32" s="20">
        <v>1.770822303874931</v>
      </c>
      <c r="E32" s="20">
        <v>1.6651787450478774</v>
      </c>
      <c r="F32" s="19"/>
    </row>
    <row r="33" ht="15">
      <c r="A33" s="1" t="s">
        <v>31</v>
      </c>
    </row>
    <row r="34" ht="15">
      <c r="A34" s="23" t="s">
        <v>14</v>
      </c>
    </row>
  </sheetData>
  <sheetProtection/>
  <mergeCells count="3">
    <mergeCell ref="A2:F2"/>
    <mergeCell ref="A3:F3"/>
    <mergeCell ref="A4:F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4"/>
  <sheetViews>
    <sheetView showGridLines="0" zoomScalePageLayoutView="0" workbookViewId="0" topLeftCell="A1">
      <selection activeCell="E14" sqref="E14"/>
    </sheetView>
  </sheetViews>
  <sheetFormatPr defaultColWidth="10.00390625" defaultRowHeight="12.75"/>
  <cols>
    <col min="1" max="1" width="35.75390625" style="1" customWidth="1"/>
    <col min="2" max="5" width="16.375" style="1" customWidth="1"/>
    <col min="6" max="6" width="13.375" style="1" customWidth="1"/>
    <col min="7" max="16384" width="10.00390625" style="1" customWidth="1"/>
  </cols>
  <sheetData>
    <row r="2" spans="1:6" ht="15">
      <c r="A2" s="31" t="s">
        <v>32</v>
      </c>
      <c r="B2" s="31"/>
      <c r="C2" s="31"/>
      <c r="D2" s="31"/>
      <c r="E2" s="31"/>
      <c r="F2" s="31"/>
    </row>
    <row r="3" spans="1:6" ht="15">
      <c r="A3" s="31" t="s">
        <v>33</v>
      </c>
      <c r="B3" s="31"/>
      <c r="C3" s="31"/>
      <c r="D3" s="31"/>
      <c r="E3" s="31"/>
      <c r="F3" s="31"/>
    </row>
    <row r="4" spans="1:6" ht="15">
      <c r="A4" s="32" t="s">
        <v>8</v>
      </c>
      <c r="B4" s="32"/>
      <c r="C4" s="32"/>
      <c r="D4" s="32"/>
      <c r="E4" s="32"/>
      <c r="F4" s="32"/>
    </row>
    <row r="5" spans="1:6" ht="39.75" customHeight="1">
      <c r="A5" s="2" t="s">
        <v>10</v>
      </c>
      <c r="B5" s="3">
        <v>2013</v>
      </c>
      <c r="C5" s="3">
        <v>2014</v>
      </c>
      <c r="D5" s="3">
        <v>2015</v>
      </c>
      <c r="E5" s="3">
        <v>2016</v>
      </c>
      <c r="F5" s="4" t="s">
        <v>11</v>
      </c>
    </row>
    <row r="6" spans="1:8" ht="15">
      <c r="A6" s="5" t="s">
        <v>12</v>
      </c>
      <c r="B6" s="8">
        <v>12406791.873572491</v>
      </c>
      <c r="C6" s="8">
        <v>14585057.881652981</v>
      </c>
      <c r="D6" s="8">
        <v>16318187.121506888</v>
      </c>
      <c r="E6" s="8">
        <v>18403519.20611127</v>
      </c>
      <c r="F6" s="9">
        <f>+E6/$E$6*100</f>
        <v>100</v>
      </c>
      <c r="H6" s="29"/>
    </row>
    <row r="7" spans="1:8" ht="15">
      <c r="A7" s="10" t="s">
        <v>4</v>
      </c>
      <c r="B7" s="11">
        <v>305386.67538085004</v>
      </c>
      <c r="C7" s="11">
        <v>332691.82546443003</v>
      </c>
      <c r="D7" s="11">
        <v>340747.38708814</v>
      </c>
      <c r="E7" s="11">
        <v>418507.15616218996</v>
      </c>
      <c r="F7" s="12">
        <f>+E7/$E$6*100</f>
        <v>2.274060474385877</v>
      </c>
      <c r="H7" s="29"/>
    </row>
    <row r="8" spans="1:8" ht="15">
      <c r="A8" s="10" t="s">
        <v>5</v>
      </c>
      <c r="B8" s="11">
        <v>156383.07717009</v>
      </c>
      <c r="C8" s="11">
        <v>167632.63939929998</v>
      </c>
      <c r="D8" s="11">
        <v>168856.60164833997</v>
      </c>
      <c r="E8" s="11">
        <v>187637.4938503</v>
      </c>
      <c r="F8" s="12">
        <f aca="true" t="shared" si="0" ref="F8:F18">+E8/$E$6*100</f>
        <v>1.0195739833715667</v>
      </c>
      <c r="H8" s="29"/>
    </row>
    <row r="9" spans="1:8" ht="15">
      <c r="A9" s="10" t="s">
        <v>3</v>
      </c>
      <c r="B9" s="11">
        <v>2818.87580346</v>
      </c>
      <c r="C9" s="11">
        <v>1973.4014464499999</v>
      </c>
      <c r="D9" s="11">
        <v>4654.74497402</v>
      </c>
      <c r="E9" s="11">
        <v>4995.92</v>
      </c>
      <c r="F9" s="12">
        <f t="shared" si="0"/>
        <v>0.027146547049224156</v>
      </c>
      <c r="H9" s="29"/>
    </row>
    <row r="10" spans="1:8" ht="15">
      <c r="A10" s="13" t="s">
        <v>40</v>
      </c>
      <c r="B10" s="14">
        <v>582124.44558916</v>
      </c>
      <c r="C10" s="14">
        <v>704570.2934078301</v>
      </c>
      <c r="D10" s="14">
        <v>661137.63358398</v>
      </c>
      <c r="E10" s="14">
        <v>743712.6272850201</v>
      </c>
      <c r="F10" s="15">
        <f t="shared" si="0"/>
        <v>4.0411435386665335</v>
      </c>
      <c r="H10" s="29"/>
    </row>
    <row r="11" spans="1:8" ht="15">
      <c r="A11" s="13" t="s">
        <v>41</v>
      </c>
      <c r="B11" s="14">
        <v>3578062.80390355</v>
      </c>
      <c r="C11" s="14">
        <v>4063159.21897137</v>
      </c>
      <c r="D11" s="14">
        <v>4536601.10856827</v>
      </c>
      <c r="E11" s="14">
        <v>5048142.527527059</v>
      </c>
      <c r="F11" s="15">
        <f t="shared" si="0"/>
        <v>27.430310860602784</v>
      </c>
      <c r="H11" s="29"/>
    </row>
    <row r="12" spans="1:8" ht="15">
      <c r="A12" s="13" t="s">
        <v>42</v>
      </c>
      <c r="B12" s="14">
        <v>344690.39165395</v>
      </c>
      <c r="C12" s="14">
        <v>392455.68413958</v>
      </c>
      <c r="D12" s="14">
        <v>435531.37176380993</v>
      </c>
      <c r="E12" s="14">
        <v>469627.11244888</v>
      </c>
      <c r="F12" s="15">
        <f t="shared" si="0"/>
        <v>2.5518331966254073</v>
      </c>
      <c r="H12" s="29"/>
    </row>
    <row r="13" spans="1:8" s="5" customFormat="1" ht="15">
      <c r="A13" s="13" t="s">
        <v>43</v>
      </c>
      <c r="B13" s="14">
        <v>262682.54285145004</v>
      </c>
      <c r="C13" s="14">
        <v>292571.51942659</v>
      </c>
      <c r="D13" s="14">
        <v>319804.71293513005</v>
      </c>
      <c r="E13" s="14">
        <v>353844.54410304</v>
      </c>
      <c r="F13" s="15">
        <f t="shared" si="0"/>
        <v>1.9227004364770546</v>
      </c>
      <c r="H13" s="29"/>
    </row>
    <row r="14" spans="1:8" ht="15">
      <c r="A14" s="13" t="s">
        <v>44</v>
      </c>
      <c r="B14" s="14">
        <v>1502338.0460366001</v>
      </c>
      <c r="C14" s="14">
        <v>1748983.6159758898</v>
      </c>
      <c r="D14" s="14">
        <v>1874802.0357164699</v>
      </c>
      <c r="E14" s="14">
        <v>2101338.52193773</v>
      </c>
      <c r="F14" s="15">
        <f t="shared" si="0"/>
        <v>11.418134207939625</v>
      </c>
      <c r="H14" s="29"/>
    </row>
    <row r="15" spans="1:8" ht="15">
      <c r="A15" s="13" t="s">
        <v>45</v>
      </c>
      <c r="B15" s="14">
        <v>1404249.91800107</v>
      </c>
      <c r="C15" s="14">
        <v>1727783.2627966</v>
      </c>
      <c r="D15" s="14">
        <v>2064512.7279707</v>
      </c>
      <c r="E15" s="14">
        <v>2407087.58287412</v>
      </c>
      <c r="F15" s="15">
        <f t="shared" si="0"/>
        <v>13.079496132863527</v>
      </c>
      <c r="H15" s="29"/>
    </row>
    <row r="16" spans="1:8" ht="15">
      <c r="A16" s="13" t="s">
        <v>46</v>
      </c>
      <c r="B16" s="14">
        <v>3889641.4066647408</v>
      </c>
      <c r="C16" s="14">
        <v>4589542.879195571</v>
      </c>
      <c r="D16" s="14">
        <v>5195158.3411330795</v>
      </c>
      <c r="E16" s="14">
        <v>5860326.07621305</v>
      </c>
      <c r="F16" s="15">
        <f t="shared" si="0"/>
        <v>31.843507812717725</v>
      </c>
      <c r="H16" s="29"/>
    </row>
    <row r="17" spans="1:8" s="5" customFormat="1" ht="15">
      <c r="A17" s="13" t="s">
        <v>47</v>
      </c>
      <c r="B17" s="14">
        <v>123595.42849307999</v>
      </c>
      <c r="C17" s="14">
        <v>162308.02526300002</v>
      </c>
      <c r="D17" s="14">
        <v>198520.28289868997</v>
      </c>
      <c r="E17" s="14">
        <v>223087.90071727</v>
      </c>
      <c r="F17" s="15">
        <f t="shared" si="0"/>
        <v>1.2122023957417287</v>
      </c>
      <c r="H17" s="29"/>
    </row>
    <row r="18" spans="1:8" ht="15">
      <c r="A18" s="18" t="s">
        <v>48</v>
      </c>
      <c r="B18" s="21">
        <v>254818.26202449002</v>
      </c>
      <c r="C18" s="21">
        <v>401385.51616637</v>
      </c>
      <c r="D18" s="21">
        <v>517860.17322626</v>
      </c>
      <c r="E18" s="21">
        <v>585211.7429926101</v>
      </c>
      <c r="F18" s="22">
        <f t="shared" si="0"/>
        <v>3.1798904135589368</v>
      </c>
      <c r="H18" s="29"/>
    </row>
    <row r="19" spans="1:8" ht="30.75" customHeight="1">
      <c r="A19" s="33" t="s">
        <v>13</v>
      </c>
      <c r="B19" s="33"/>
      <c r="C19" s="33"/>
      <c r="D19" s="33"/>
      <c r="E19" s="33"/>
      <c r="F19" s="33"/>
      <c r="H19" s="29"/>
    </row>
    <row r="20" spans="1:8" ht="15">
      <c r="A20" s="23" t="s">
        <v>14</v>
      </c>
      <c r="H20" s="29"/>
    </row>
    <row r="21" ht="15">
      <c r="H21" s="29"/>
    </row>
    <row r="22" spans="4:8" ht="15">
      <c r="D22" s="30"/>
      <c r="E22" s="30"/>
      <c r="H22" s="29"/>
    </row>
    <row r="23" spans="4:8" ht="15">
      <c r="D23" s="30"/>
      <c r="E23" s="30"/>
      <c r="H23" s="29"/>
    </row>
    <row r="24" spans="4:8" ht="15">
      <c r="D24" s="30"/>
      <c r="E24" s="30"/>
      <c r="H24" s="29"/>
    </row>
  </sheetData>
  <sheetProtection/>
  <mergeCells count="4">
    <mergeCell ref="A2:F2"/>
    <mergeCell ref="A3:F3"/>
    <mergeCell ref="A4:F4"/>
    <mergeCell ref="A19:F1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8"/>
  <sheetViews>
    <sheetView showGridLines="0" zoomScalePageLayoutView="0" workbookViewId="0" topLeftCell="A1">
      <selection activeCell="H17" sqref="H17"/>
    </sheetView>
  </sheetViews>
  <sheetFormatPr defaultColWidth="10.00390625" defaultRowHeight="12.75"/>
  <cols>
    <col min="1" max="1" width="35.75390625" style="1" customWidth="1"/>
    <col min="2" max="5" width="16.375" style="1" customWidth="1"/>
    <col min="6" max="6" width="13.375" style="1" customWidth="1"/>
    <col min="7" max="16384" width="10.00390625" style="1" customWidth="1"/>
  </cols>
  <sheetData>
    <row r="2" spans="1:6" ht="15">
      <c r="A2" s="31" t="s">
        <v>34</v>
      </c>
      <c r="B2" s="31"/>
      <c r="C2" s="31"/>
      <c r="D2" s="31"/>
      <c r="E2" s="31"/>
      <c r="F2" s="31"/>
    </row>
    <row r="3" spans="1:6" ht="15">
      <c r="A3" s="31" t="s">
        <v>35</v>
      </c>
      <c r="B3" s="31"/>
      <c r="C3" s="31"/>
      <c r="D3" s="31"/>
      <c r="E3" s="31"/>
      <c r="F3" s="31"/>
    </row>
    <row r="4" spans="1:6" ht="15">
      <c r="A4" s="32" t="s">
        <v>8</v>
      </c>
      <c r="B4" s="32"/>
      <c r="C4" s="32"/>
      <c r="D4" s="32"/>
      <c r="E4" s="32"/>
      <c r="F4" s="32"/>
    </row>
    <row r="5" spans="1:6" ht="39.75" customHeight="1">
      <c r="A5" s="2" t="s">
        <v>16</v>
      </c>
      <c r="B5" s="3">
        <v>2013</v>
      </c>
      <c r="C5" s="3">
        <v>2014</v>
      </c>
      <c r="D5" s="3">
        <v>2015</v>
      </c>
      <c r="E5" s="3">
        <v>2016</v>
      </c>
      <c r="F5" s="4" t="s">
        <v>17</v>
      </c>
    </row>
    <row r="6" spans="1:6" ht="15">
      <c r="A6" s="5" t="s">
        <v>12</v>
      </c>
      <c r="B6" s="7">
        <v>12406791.873572491</v>
      </c>
      <c r="C6" s="7">
        <v>14585057.881652981</v>
      </c>
      <c r="D6" s="7">
        <v>16318187.121506888</v>
      </c>
      <c r="E6" s="7">
        <v>18403519.20611127</v>
      </c>
      <c r="F6" s="9">
        <f>(E6/D6-1)*100</f>
        <v>12.779189680059355</v>
      </c>
    </row>
    <row r="7" spans="1:6" ht="15">
      <c r="A7" s="13" t="s">
        <v>4</v>
      </c>
      <c r="B7" s="6">
        <v>305386.67538085004</v>
      </c>
      <c r="C7" s="6">
        <v>332691.82546443003</v>
      </c>
      <c r="D7" s="6">
        <v>340747.38708814</v>
      </c>
      <c r="E7" s="6">
        <v>418507.15616218996</v>
      </c>
      <c r="F7" s="24">
        <f>(E7/D7-1)*100</f>
        <v>22.82035666906994</v>
      </c>
    </row>
    <row r="8" spans="1:6" ht="15">
      <c r="A8" s="13" t="s">
        <v>5</v>
      </c>
      <c r="B8" s="6">
        <v>156383.07717009</v>
      </c>
      <c r="C8" s="6">
        <v>167632.63939929998</v>
      </c>
      <c r="D8" s="6">
        <v>168856.60164833997</v>
      </c>
      <c r="E8" s="6">
        <v>187637.4938503</v>
      </c>
      <c r="F8" s="24">
        <f>(E8/D8-1)*100</f>
        <v>11.122391436654055</v>
      </c>
    </row>
    <row r="9" spans="1:6" ht="15">
      <c r="A9" s="13" t="s">
        <v>3</v>
      </c>
      <c r="B9" s="6">
        <v>2818.87580346</v>
      </c>
      <c r="C9" s="6">
        <v>1973.4014464499999</v>
      </c>
      <c r="D9" s="6">
        <v>4654.74497402</v>
      </c>
      <c r="E9" s="6">
        <v>4995.92</v>
      </c>
      <c r="F9" s="24">
        <f>(E9/D9-1)*100</f>
        <v>7.32961801095946</v>
      </c>
    </row>
    <row r="10" spans="1:6" ht="15">
      <c r="A10" s="5" t="s">
        <v>6</v>
      </c>
      <c r="B10" s="25">
        <v>464588.62835440005</v>
      </c>
      <c r="C10" s="25">
        <v>502297.86631018</v>
      </c>
      <c r="D10" s="25">
        <v>514258.7337105</v>
      </c>
      <c r="E10" s="25">
        <v>611140.57001249</v>
      </c>
      <c r="F10" s="9">
        <f>(E10/D10-1)*100</f>
        <v>18.839123178903417</v>
      </c>
    </row>
    <row r="11" spans="1:6" ht="15">
      <c r="A11" s="26" t="s">
        <v>7</v>
      </c>
      <c r="B11" s="17">
        <v>3.744631433239505</v>
      </c>
      <c r="C11" s="17">
        <v>3.443920966141909</v>
      </c>
      <c r="D11" s="17">
        <v>3.151445254802368</v>
      </c>
      <c r="E11" s="17">
        <v>3.3207810048066686</v>
      </c>
      <c r="F11" s="16"/>
    </row>
    <row r="12" ht="15">
      <c r="F12" s="24"/>
    </row>
    <row r="13" spans="1:6" s="5" customFormat="1" ht="15">
      <c r="A13" s="5" t="s">
        <v>18</v>
      </c>
      <c r="B13" s="7">
        <v>10049698.378248729</v>
      </c>
      <c r="C13" s="7">
        <v>11747090.2186683</v>
      </c>
      <c r="D13" s="7">
        <v>13017370.534950908</v>
      </c>
      <c r="E13" s="7">
        <v>14614187.71170267</v>
      </c>
      <c r="F13" s="9">
        <f>(E13/D13-1)*100</f>
        <v>12.266818190850426</v>
      </c>
    </row>
    <row r="14" spans="1:6" ht="15">
      <c r="A14" s="13" t="s">
        <v>4</v>
      </c>
      <c r="B14" s="6">
        <v>296232.33092744</v>
      </c>
      <c r="C14" s="6">
        <v>322571.71230476</v>
      </c>
      <c r="D14" s="6">
        <v>329569.78451549</v>
      </c>
      <c r="E14" s="6">
        <v>406440.26335528</v>
      </c>
      <c r="F14" s="24">
        <f>(E14/D14-1)*100</f>
        <v>23.32449224761288</v>
      </c>
    </row>
    <row r="15" spans="1:6" ht="15">
      <c r="A15" s="13" t="s">
        <v>5</v>
      </c>
      <c r="B15" s="6">
        <v>132598.25</v>
      </c>
      <c r="C15" s="6">
        <v>141697.11466694</v>
      </c>
      <c r="D15" s="6">
        <v>135672.68420596</v>
      </c>
      <c r="E15" s="6">
        <v>146775.6</v>
      </c>
      <c r="F15" s="24">
        <f>(E15/D15-1)*100</f>
        <v>8.183604429308012</v>
      </c>
    </row>
    <row r="16" spans="1:6" ht="15">
      <c r="A16" s="13" t="s">
        <v>3</v>
      </c>
      <c r="B16" s="6">
        <v>2694.2828765</v>
      </c>
      <c r="C16" s="6">
        <v>1843.0613329</v>
      </c>
      <c r="D16" s="6">
        <v>4497.63497402</v>
      </c>
      <c r="E16" s="6">
        <v>4858.96</v>
      </c>
      <c r="F16" s="24">
        <f>(E16/D16-1)*100</f>
        <v>8.03366720659071</v>
      </c>
    </row>
    <row r="17" spans="1:6" s="5" customFormat="1" ht="15">
      <c r="A17" s="5" t="s">
        <v>6</v>
      </c>
      <c r="B17" s="25">
        <v>431524.86380394</v>
      </c>
      <c r="C17" s="25">
        <v>466111.8883046</v>
      </c>
      <c r="D17" s="25">
        <v>469740.10369546997</v>
      </c>
      <c r="E17" s="25">
        <v>558074.82335528</v>
      </c>
      <c r="F17" s="9">
        <f>(E17/D17-1)*100</f>
        <v>18.805019832217027</v>
      </c>
    </row>
    <row r="18" spans="1:6" ht="15">
      <c r="A18" s="26" t="s">
        <v>7</v>
      </c>
      <c r="B18" s="17">
        <v>4.293908608619734</v>
      </c>
      <c r="C18" s="17">
        <v>3.967892300374624</v>
      </c>
      <c r="D18" s="17">
        <v>3.6085636683249067</v>
      </c>
      <c r="E18" s="17">
        <v>3.8187194140690273</v>
      </c>
      <c r="F18" s="16"/>
    </row>
    <row r="19" ht="15">
      <c r="F19" s="24"/>
    </row>
    <row r="20" spans="1:6" s="5" customFormat="1" ht="15">
      <c r="A20" s="5" t="s">
        <v>19</v>
      </c>
      <c r="B20" s="7">
        <v>2357093.4953237604</v>
      </c>
      <c r="C20" s="7">
        <v>2837967.66298468</v>
      </c>
      <c r="D20" s="7">
        <v>3300816.586555979</v>
      </c>
      <c r="E20" s="7">
        <v>3789331.4944085996</v>
      </c>
      <c r="F20" s="9">
        <f>(E20/D20-1)*100</f>
        <v>14.7998198337439</v>
      </c>
    </row>
    <row r="21" spans="1:6" ht="15">
      <c r="A21" s="13" t="s">
        <v>4</v>
      </c>
      <c r="B21" s="6">
        <v>9154.34445341</v>
      </c>
      <c r="C21" s="6">
        <v>10120.11315967</v>
      </c>
      <c r="D21" s="6">
        <v>11177.602572650001</v>
      </c>
      <c r="E21" s="6">
        <v>12066.89280691</v>
      </c>
      <c r="F21" s="24">
        <f>(E21/D21-1)*100</f>
        <v>7.956001552926617</v>
      </c>
    </row>
    <row r="22" spans="1:6" ht="15">
      <c r="A22" s="13" t="s">
        <v>5</v>
      </c>
      <c r="B22" s="6">
        <v>23784.827170089997</v>
      </c>
      <c r="C22" s="6">
        <v>25935.524732359998</v>
      </c>
      <c r="D22" s="6">
        <v>33183.91744238</v>
      </c>
      <c r="E22" s="6">
        <v>40861.8938503</v>
      </c>
      <c r="F22" s="24">
        <f>(E22/D22-1)*100</f>
        <v>23.137643170827893</v>
      </c>
    </row>
    <row r="23" spans="1:6" ht="15">
      <c r="A23" s="13" t="s">
        <v>3</v>
      </c>
      <c r="B23" s="6">
        <v>124.59292696</v>
      </c>
      <c r="C23" s="6">
        <v>130.34011355</v>
      </c>
      <c r="D23" s="6">
        <v>157.11</v>
      </c>
      <c r="E23" s="6">
        <v>136.96</v>
      </c>
      <c r="F23" s="24">
        <f>(E23/D23-1)*100</f>
        <v>-12.825408949143913</v>
      </c>
    </row>
    <row r="24" spans="1:6" s="5" customFormat="1" ht="15">
      <c r="A24" s="5" t="s">
        <v>6</v>
      </c>
      <c r="B24" s="25">
        <v>33063.76455046</v>
      </c>
      <c r="C24" s="25">
        <v>36185.97800558</v>
      </c>
      <c r="D24" s="25">
        <v>44518.63001503</v>
      </c>
      <c r="E24" s="25">
        <v>53065.74665721</v>
      </c>
      <c r="F24" s="9">
        <f>(E24/D24-1)*100</f>
        <v>19.198966004332107</v>
      </c>
    </row>
    <row r="25" spans="1:6" ht="15">
      <c r="A25" s="27" t="s">
        <v>7</v>
      </c>
      <c r="B25" s="20">
        <v>1.402734537940698</v>
      </c>
      <c r="C25" s="20">
        <v>1.2750666076132573</v>
      </c>
      <c r="D25" s="20">
        <v>1.3487156540703176</v>
      </c>
      <c r="E25" s="20">
        <v>1.4003986385332583</v>
      </c>
      <c r="F25" s="19"/>
    </row>
    <row r="26" ht="15">
      <c r="A26" s="1" t="s">
        <v>20</v>
      </c>
    </row>
    <row r="27" ht="15">
      <c r="A27" s="1" t="s">
        <v>21</v>
      </c>
    </row>
    <row r="28" ht="15">
      <c r="A28" s="23" t="s">
        <v>14</v>
      </c>
    </row>
  </sheetData>
  <sheetProtection/>
  <mergeCells count="3">
    <mergeCell ref="A2:F2"/>
    <mergeCell ref="A3:F3"/>
    <mergeCell ref="A4:F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7"/>
  <sheetViews>
    <sheetView showGridLines="0" zoomScalePageLayoutView="0" workbookViewId="0" topLeftCell="A1">
      <selection activeCell="A3" sqref="A3:F3"/>
    </sheetView>
  </sheetViews>
  <sheetFormatPr defaultColWidth="10.00390625" defaultRowHeight="12.75"/>
  <cols>
    <col min="1" max="1" width="35.75390625" style="1" customWidth="1"/>
    <col min="2" max="5" width="16.375" style="1" customWidth="1"/>
    <col min="6" max="6" width="13.375" style="1" customWidth="1"/>
    <col min="7" max="16384" width="10.00390625" style="1" customWidth="1"/>
  </cols>
  <sheetData>
    <row r="2" spans="1:6" ht="15">
      <c r="A2" s="31" t="s">
        <v>36</v>
      </c>
      <c r="B2" s="31"/>
      <c r="C2" s="31"/>
      <c r="D2" s="31"/>
      <c r="E2" s="31"/>
      <c r="F2" s="31"/>
    </row>
    <row r="3" spans="1:6" ht="15">
      <c r="A3" s="31" t="s">
        <v>37</v>
      </c>
      <c r="B3" s="31"/>
      <c r="C3" s="31"/>
      <c r="D3" s="31"/>
      <c r="E3" s="31"/>
      <c r="F3" s="31"/>
    </row>
    <row r="4" spans="1:6" ht="15">
      <c r="A4" s="32" t="s">
        <v>8</v>
      </c>
      <c r="B4" s="32"/>
      <c r="C4" s="32"/>
      <c r="D4" s="32"/>
      <c r="E4" s="32"/>
      <c r="F4" s="32"/>
    </row>
    <row r="5" spans="1:6" ht="39.75" customHeight="1">
      <c r="A5" s="2" t="s">
        <v>16</v>
      </c>
      <c r="B5" s="3">
        <v>2013</v>
      </c>
      <c r="C5" s="3">
        <v>2014</v>
      </c>
      <c r="D5" s="3">
        <v>2015</v>
      </c>
      <c r="E5" s="3">
        <v>2016</v>
      </c>
      <c r="F5" s="4" t="s">
        <v>17</v>
      </c>
    </row>
    <row r="6" spans="1:6" ht="15">
      <c r="A6" s="5" t="s">
        <v>18</v>
      </c>
      <c r="B6" s="7">
        <v>10049698.378248729</v>
      </c>
      <c r="C6" s="7">
        <v>11747090.2186683</v>
      </c>
      <c r="D6" s="7">
        <v>13017370.534950908</v>
      </c>
      <c r="E6" s="7">
        <v>14614187.71170267</v>
      </c>
      <c r="F6" s="9">
        <f>(E6/D6-1)*100</f>
        <v>12.266818190850426</v>
      </c>
    </row>
    <row r="7" spans="1:6" ht="15">
      <c r="A7" s="13" t="s">
        <v>4</v>
      </c>
      <c r="B7" s="6">
        <v>296232.33092744</v>
      </c>
      <c r="C7" s="6">
        <v>322571.71230476</v>
      </c>
      <c r="D7" s="6">
        <v>329569.78451549</v>
      </c>
      <c r="E7" s="6">
        <v>406440.26335528</v>
      </c>
      <c r="F7" s="24">
        <f>(E7/D7-1)*100</f>
        <v>23.32449224761288</v>
      </c>
    </row>
    <row r="8" spans="1:6" ht="15">
      <c r="A8" s="13" t="s">
        <v>5</v>
      </c>
      <c r="B8" s="6">
        <v>132598.25</v>
      </c>
      <c r="C8" s="6">
        <v>141697.11466694</v>
      </c>
      <c r="D8" s="6">
        <v>135672.68420596</v>
      </c>
      <c r="E8" s="6">
        <v>146775.6</v>
      </c>
      <c r="F8" s="24">
        <f>(E8/D8-1)*100</f>
        <v>8.183604429308012</v>
      </c>
    </row>
    <row r="9" spans="1:6" ht="15">
      <c r="A9" s="13" t="s">
        <v>3</v>
      </c>
      <c r="B9" s="6">
        <v>2694.2828765</v>
      </c>
      <c r="C9" s="6">
        <v>1843.0613329</v>
      </c>
      <c r="D9" s="6">
        <v>4497.63497402</v>
      </c>
      <c r="E9" s="6">
        <v>4858.96</v>
      </c>
      <c r="F9" s="24">
        <f>(E9/D9-1)*100</f>
        <v>8.03366720659071</v>
      </c>
    </row>
    <row r="10" spans="1:6" ht="15">
      <c r="A10" s="5" t="s">
        <v>6</v>
      </c>
      <c r="B10" s="25">
        <v>431524.86380394</v>
      </c>
      <c r="C10" s="25">
        <v>466111.8883046</v>
      </c>
      <c r="D10" s="25">
        <v>469740.10369546997</v>
      </c>
      <c r="E10" s="25">
        <v>558074.82335528</v>
      </c>
      <c r="F10" s="9">
        <f>(E10/D10-1)*100</f>
        <v>18.805019832217027</v>
      </c>
    </row>
    <row r="11" spans="1:6" ht="15">
      <c r="A11" s="26" t="s">
        <v>7</v>
      </c>
      <c r="B11" s="17">
        <v>4.293908608619734</v>
      </c>
      <c r="C11" s="17">
        <v>3.967892300374624</v>
      </c>
      <c r="D11" s="17">
        <v>3.6085636683249067</v>
      </c>
      <c r="E11" s="17">
        <v>3.8187194140690273</v>
      </c>
      <c r="F11" s="16"/>
    </row>
    <row r="12" ht="15">
      <c r="F12" s="24"/>
    </row>
    <row r="13" spans="1:6" s="5" customFormat="1" ht="15">
      <c r="A13" s="5" t="s">
        <v>23</v>
      </c>
      <c r="B13" s="7">
        <v>6370913.41921251</v>
      </c>
      <c r="C13" s="7">
        <v>7224026.352006409</v>
      </c>
      <c r="D13" s="7">
        <v>7768637.35483169</v>
      </c>
      <c r="E13" s="7">
        <v>8579867.148237</v>
      </c>
      <c r="F13" s="9">
        <f>(E13/D13-1)*100</f>
        <v>10.44236918718784</v>
      </c>
    </row>
    <row r="14" spans="1:6" ht="15">
      <c r="A14" s="13" t="s">
        <v>4</v>
      </c>
      <c r="B14" s="6">
        <v>232633.38029038</v>
      </c>
      <c r="C14" s="6">
        <v>254187.74</v>
      </c>
      <c r="D14" s="6">
        <v>251724.93</v>
      </c>
      <c r="E14" s="6">
        <v>295725.38</v>
      </c>
      <c r="F14" s="24">
        <f>(E14/D14-1)*100</f>
        <v>17.479575821115546</v>
      </c>
    </row>
    <row r="15" spans="1:6" ht="15">
      <c r="A15" s="13" t="s">
        <v>5</v>
      </c>
      <c r="B15" s="6">
        <v>126363.66</v>
      </c>
      <c r="C15" s="6">
        <v>131754.67</v>
      </c>
      <c r="D15" s="6">
        <v>134340.12</v>
      </c>
      <c r="E15" s="6">
        <v>143527.04</v>
      </c>
      <c r="F15" s="24">
        <f>(E15/D15-1)*100</f>
        <v>6.838552771874862</v>
      </c>
    </row>
    <row r="16" spans="1:6" ht="15">
      <c r="A16" s="13" t="s">
        <v>3</v>
      </c>
      <c r="B16" s="6">
        <v>2401.14</v>
      </c>
      <c r="C16" s="6">
        <v>1617.05</v>
      </c>
      <c r="D16" s="6">
        <v>2104.23</v>
      </c>
      <c r="E16" s="6">
        <v>1917.41</v>
      </c>
      <c r="F16" s="24">
        <f>(E16/D16-1)*100</f>
        <v>-8.87830702917456</v>
      </c>
    </row>
    <row r="17" spans="1:6" s="5" customFormat="1" ht="15">
      <c r="A17" s="5" t="s">
        <v>6</v>
      </c>
      <c r="B17" s="25">
        <v>361398.18029038</v>
      </c>
      <c r="C17" s="25">
        <v>387559.46</v>
      </c>
      <c r="D17" s="25">
        <v>388169.27999999997</v>
      </c>
      <c r="E17" s="25">
        <v>441169.83</v>
      </c>
      <c r="F17" s="9">
        <f>(E17/D17-1)*100</f>
        <v>13.653978491033625</v>
      </c>
    </row>
    <row r="18" spans="1:6" ht="15">
      <c r="A18" s="26" t="s">
        <v>7</v>
      </c>
      <c r="B18" s="17">
        <v>5.67262740065696</v>
      </c>
      <c r="C18" s="17">
        <v>5.364867749857513</v>
      </c>
      <c r="D18" s="17">
        <v>4.996619899609277</v>
      </c>
      <c r="E18" s="17">
        <v>5.141919127391758</v>
      </c>
      <c r="F18" s="16"/>
    </row>
    <row r="19" ht="15">
      <c r="F19" s="24"/>
    </row>
    <row r="20" spans="1:6" s="5" customFormat="1" ht="15">
      <c r="A20" s="5" t="s">
        <v>24</v>
      </c>
      <c r="B20" s="7">
        <v>3678784.9590362194</v>
      </c>
      <c r="C20" s="7">
        <v>4523063.866661891</v>
      </c>
      <c r="D20" s="7">
        <v>5248733.180119219</v>
      </c>
      <c r="E20" s="7">
        <v>6034320.563465671</v>
      </c>
      <c r="F20" s="9">
        <f>(E20/D20-1)*100</f>
        <v>14.967180772725186</v>
      </c>
    </row>
    <row r="21" spans="1:6" ht="15">
      <c r="A21" s="13" t="s">
        <v>4</v>
      </c>
      <c r="B21" s="6">
        <v>63598.95063706</v>
      </c>
      <c r="C21" s="6">
        <v>68383.97230476</v>
      </c>
      <c r="D21" s="6">
        <v>77844.85451549</v>
      </c>
      <c r="E21" s="6">
        <v>110714.88335527999</v>
      </c>
      <c r="F21" s="24">
        <f>(E21/D21-1)*100</f>
        <v>42.225050126144595</v>
      </c>
    </row>
    <row r="22" spans="1:6" ht="15">
      <c r="A22" s="13" t="s">
        <v>5</v>
      </c>
      <c r="B22" s="6">
        <v>6234.59</v>
      </c>
      <c r="C22" s="6">
        <v>9942.44466694</v>
      </c>
      <c r="D22" s="6">
        <v>1332.56420596</v>
      </c>
      <c r="E22" s="6">
        <v>3248.56</v>
      </c>
      <c r="F22" s="24">
        <f>(E22/D22-1)*100</f>
        <v>143.78262491747532</v>
      </c>
    </row>
    <row r="23" spans="1:6" ht="15">
      <c r="A23" s="13" t="s">
        <v>3</v>
      </c>
      <c r="B23" s="6">
        <v>293.1428765</v>
      </c>
      <c r="C23" s="6">
        <v>226.0113329</v>
      </c>
      <c r="D23" s="6">
        <v>2393.40497402</v>
      </c>
      <c r="E23" s="6">
        <v>2941.55</v>
      </c>
      <c r="F23" s="24">
        <f>(E23/D23-1)*100</f>
        <v>22.902309969688407</v>
      </c>
    </row>
    <row r="24" spans="1:6" s="5" customFormat="1" ht="15">
      <c r="A24" s="5" t="s">
        <v>6</v>
      </c>
      <c r="B24" s="25">
        <v>70126.68351356</v>
      </c>
      <c r="C24" s="25">
        <v>78552.4283046</v>
      </c>
      <c r="D24" s="25">
        <v>81570.82369547001</v>
      </c>
      <c r="E24" s="25">
        <v>116904.99335527999</v>
      </c>
      <c r="F24" s="9">
        <f>(E24/D24-1)*100</f>
        <v>43.317166676805606</v>
      </c>
    </row>
    <row r="25" spans="1:6" ht="15">
      <c r="A25" s="27" t="s">
        <v>7</v>
      </c>
      <c r="B25" s="20">
        <v>1.9062457929569232</v>
      </c>
      <c r="C25" s="20">
        <v>1.7367083600916124</v>
      </c>
      <c r="D25" s="20">
        <v>1.5541049791678916</v>
      </c>
      <c r="E25" s="20">
        <v>1.9373348188207347</v>
      </c>
      <c r="F25" s="19"/>
    </row>
    <row r="26" ht="15">
      <c r="A26" s="1" t="s">
        <v>20</v>
      </c>
    </row>
    <row r="27" ht="15">
      <c r="A27" s="23" t="s">
        <v>14</v>
      </c>
    </row>
  </sheetData>
  <sheetProtection/>
  <mergeCells count="3">
    <mergeCell ref="A2:F2"/>
    <mergeCell ref="A3:F3"/>
    <mergeCell ref="A4:F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4"/>
  <sheetViews>
    <sheetView showGridLines="0" zoomScalePageLayoutView="0" workbookViewId="0" topLeftCell="A1">
      <selection activeCell="A3" sqref="A3:F3"/>
    </sheetView>
  </sheetViews>
  <sheetFormatPr defaultColWidth="10.00390625" defaultRowHeight="12.75"/>
  <cols>
    <col min="1" max="1" width="42.375" style="1" customWidth="1"/>
    <col min="2" max="5" width="16.375" style="1" customWidth="1"/>
    <col min="6" max="6" width="13.375" style="1" customWidth="1"/>
    <col min="7" max="16384" width="10.00390625" style="1" customWidth="1"/>
  </cols>
  <sheetData>
    <row r="2" spans="1:6" ht="15">
      <c r="A2" s="31" t="s">
        <v>38</v>
      </c>
      <c r="B2" s="31"/>
      <c r="C2" s="31"/>
      <c r="D2" s="31"/>
      <c r="E2" s="31"/>
      <c r="F2" s="31"/>
    </row>
    <row r="3" spans="1:6" ht="15">
      <c r="A3" s="34" t="s">
        <v>39</v>
      </c>
      <c r="B3" s="34"/>
      <c r="C3" s="34"/>
      <c r="D3" s="34"/>
      <c r="E3" s="34"/>
      <c r="F3" s="34"/>
    </row>
    <row r="4" spans="1:6" ht="15">
      <c r="A4" s="32" t="s">
        <v>8</v>
      </c>
      <c r="B4" s="32"/>
      <c r="C4" s="32"/>
      <c r="D4" s="32"/>
      <c r="E4" s="32"/>
      <c r="F4" s="32"/>
    </row>
    <row r="5" spans="1:6" ht="39.75" customHeight="1">
      <c r="A5" s="2" t="s">
        <v>16</v>
      </c>
      <c r="B5" s="3">
        <v>2013</v>
      </c>
      <c r="C5" s="3">
        <v>2014</v>
      </c>
      <c r="D5" s="3">
        <v>2015</v>
      </c>
      <c r="E5" s="3">
        <v>2016</v>
      </c>
      <c r="F5" s="4" t="s">
        <v>17</v>
      </c>
    </row>
    <row r="6" spans="1:6" ht="15">
      <c r="A6" s="5" t="s">
        <v>27</v>
      </c>
      <c r="B6" s="7">
        <v>2357093.4953237604</v>
      </c>
      <c r="C6" s="7">
        <v>2837967.66298468</v>
      </c>
      <c r="D6" s="7">
        <v>3300816.586555979</v>
      </c>
      <c r="E6" s="7">
        <v>3789331.4944085996</v>
      </c>
      <c r="F6" s="9">
        <f>(E6/D6-1)*100</f>
        <v>14.7998198337439</v>
      </c>
    </row>
    <row r="7" spans="1:6" ht="15">
      <c r="A7" s="13" t="s">
        <v>4</v>
      </c>
      <c r="B7" s="6">
        <v>9154.34445341</v>
      </c>
      <c r="C7" s="6">
        <v>10120.11315967</v>
      </c>
      <c r="D7" s="6">
        <v>11177.602572650001</v>
      </c>
      <c r="E7" s="6">
        <v>12066.89280691</v>
      </c>
      <c r="F7" s="24">
        <f>(E7/D7-1)*100</f>
        <v>7.956001552926617</v>
      </c>
    </row>
    <row r="8" spans="1:6" ht="15">
      <c r="A8" s="13" t="s">
        <v>5</v>
      </c>
      <c r="B8" s="6">
        <v>23784.827170089997</v>
      </c>
      <c r="C8" s="6">
        <v>25935.524732359998</v>
      </c>
      <c r="D8" s="6">
        <v>33183.91744238</v>
      </c>
      <c r="E8" s="6">
        <v>40861.8938503</v>
      </c>
      <c r="F8" s="24">
        <f>(E8/D8-1)*100</f>
        <v>23.137643170827893</v>
      </c>
    </row>
    <row r="9" spans="1:6" ht="15">
      <c r="A9" s="13" t="s">
        <v>3</v>
      </c>
      <c r="B9" s="6">
        <v>124.59292696</v>
      </c>
      <c r="C9" s="6">
        <v>130.34011355</v>
      </c>
      <c r="D9" s="6">
        <v>157.11</v>
      </c>
      <c r="E9" s="6">
        <v>136.96</v>
      </c>
      <c r="F9" s="24">
        <f>(E9/D9-1)*100</f>
        <v>-12.825408949143913</v>
      </c>
    </row>
    <row r="10" spans="1:6" ht="15">
      <c r="A10" s="5" t="s">
        <v>6</v>
      </c>
      <c r="B10" s="25">
        <v>33063.76455046</v>
      </c>
      <c r="C10" s="25">
        <v>36185.97800558</v>
      </c>
      <c r="D10" s="25">
        <v>44518.63001503</v>
      </c>
      <c r="E10" s="25">
        <v>53065.74665721</v>
      </c>
      <c r="F10" s="9">
        <f>(E10/D10-1)*100</f>
        <v>19.198966004332107</v>
      </c>
    </row>
    <row r="11" spans="1:6" ht="15">
      <c r="A11" s="26" t="s">
        <v>7</v>
      </c>
      <c r="B11" s="17">
        <v>1.402734537940698</v>
      </c>
      <c r="C11" s="17">
        <v>1.2750666076132573</v>
      </c>
      <c r="D11" s="17">
        <v>1.3487156540703176</v>
      </c>
      <c r="E11" s="17">
        <v>1.4003986385332583</v>
      </c>
      <c r="F11" s="16"/>
    </row>
    <row r="12" ht="15">
      <c r="F12" s="24"/>
    </row>
    <row r="13" spans="1:6" s="5" customFormat="1" ht="15">
      <c r="A13" s="5" t="s">
        <v>28</v>
      </c>
      <c r="B13" s="7">
        <v>1714036.2191926101</v>
      </c>
      <c r="C13" s="7">
        <v>2090324.88847027</v>
      </c>
      <c r="D13" s="7">
        <v>2461295.905666799</v>
      </c>
      <c r="E13" s="7">
        <v>2826758.7150040097</v>
      </c>
      <c r="F13" s="9">
        <f>(E13/D13-1)*100</f>
        <v>14.848389764748827</v>
      </c>
    </row>
    <row r="14" spans="1:6" ht="15">
      <c r="A14" s="13" t="s">
        <v>4</v>
      </c>
      <c r="B14" s="6">
        <v>6395.48519741</v>
      </c>
      <c r="C14" s="6">
        <v>6683.490859009999</v>
      </c>
      <c r="D14" s="6">
        <v>6298.34383484</v>
      </c>
      <c r="E14" s="6">
        <v>6432.249352180001</v>
      </c>
      <c r="F14" s="24">
        <f>(E14/D14-1)*100</f>
        <v>2.12604330362669</v>
      </c>
    </row>
    <row r="15" spans="1:6" ht="15">
      <c r="A15" s="13" t="s">
        <v>5</v>
      </c>
      <c r="B15" s="6">
        <v>23604.52175763</v>
      </c>
      <c r="C15" s="6">
        <v>25682.914357359998</v>
      </c>
      <c r="D15" s="6">
        <v>32983.42235838</v>
      </c>
      <c r="E15" s="6">
        <v>40471.868390300006</v>
      </c>
      <c r="F15" s="24">
        <f>(E15/D15-1)*100</f>
        <v>22.703665952412734</v>
      </c>
    </row>
    <row r="16" spans="1:6" ht="15">
      <c r="A16" s="13" t="s">
        <v>3</v>
      </c>
      <c r="B16" s="6">
        <v>35.65</v>
      </c>
      <c r="C16" s="6">
        <v>28.61</v>
      </c>
      <c r="D16" s="6">
        <v>29.88</v>
      </c>
      <c r="E16" s="6">
        <v>23.92</v>
      </c>
      <c r="F16" s="24">
        <f>(E16/D16-1)*100</f>
        <v>-19.94645247657295</v>
      </c>
    </row>
    <row r="17" spans="1:6" s="5" customFormat="1" ht="15">
      <c r="A17" s="5" t="s">
        <v>6</v>
      </c>
      <c r="B17" s="25">
        <v>30035.65695504</v>
      </c>
      <c r="C17" s="25">
        <v>32395.015216369997</v>
      </c>
      <c r="D17" s="25">
        <v>39311.646193219996</v>
      </c>
      <c r="E17" s="25">
        <v>46928.03774248</v>
      </c>
      <c r="F17" s="9">
        <f>(E17/D17-1)*100</f>
        <v>19.37438974655199</v>
      </c>
    </row>
    <row r="18" spans="1:6" ht="15">
      <c r="A18" s="26" t="s">
        <v>7</v>
      </c>
      <c r="B18" s="17">
        <v>1.7523350217878229</v>
      </c>
      <c r="C18" s="17">
        <v>1.5497598193971243</v>
      </c>
      <c r="D18" s="17">
        <v>1.5971930113201864</v>
      </c>
      <c r="E18" s="17">
        <v>1.660135953358631</v>
      </c>
      <c r="F18" s="16"/>
    </row>
    <row r="19" ht="15">
      <c r="F19" s="24"/>
    </row>
    <row r="20" spans="1:6" s="5" customFormat="1" ht="15">
      <c r="A20" s="5" t="s">
        <v>29</v>
      </c>
      <c r="B20" s="7">
        <v>521098.63014271</v>
      </c>
      <c r="C20" s="7">
        <v>587499.940679</v>
      </c>
      <c r="D20" s="7">
        <v>665622.24034734</v>
      </c>
      <c r="E20" s="7">
        <v>752190.91405779</v>
      </c>
      <c r="F20" s="9">
        <f>(E20/D20-1)*100</f>
        <v>13.005676262451216</v>
      </c>
    </row>
    <row r="21" spans="1:6" ht="15">
      <c r="A21" s="13" t="s">
        <v>4</v>
      </c>
      <c r="B21" s="6">
        <v>0</v>
      </c>
      <c r="C21" s="6">
        <v>0</v>
      </c>
      <c r="D21" s="6">
        <v>0</v>
      </c>
      <c r="E21" s="6">
        <v>0</v>
      </c>
      <c r="F21" s="24"/>
    </row>
    <row r="22" spans="1:6" ht="15">
      <c r="A22" s="13" t="s">
        <v>5</v>
      </c>
      <c r="B22" s="6">
        <v>0</v>
      </c>
      <c r="C22" s="6">
        <v>0</v>
      </c>
      <c r="D22" s="6">
        <v>0</v>
      </c>
      <c r="E22" s="6">
        <v>0</v>
      </c>
      <c r="F22" s="24"/>
    </row>
    <row r="23" spans="1:6" ht="15">
      <c r="A23" s="13" t="s">
        <v>3</v>
      </c>
      <c r="B23" s="6">
        <v>0</v>
      </c>
      <c r="C23" s="6">
        <v>0</v>
      </c>
      <c r="D23" s="6">
        <v>0</v>
      </c>
      <c r="E23" s="6">
        <v>0</v>
      </c>
      <c r="F23" s="24"/>
    </row>
    <row r="24" spans="1:6" s="5" customFormat="1" ht="15">
      <c r="A24" s="5" t="s">
        <v>6</v>
      </c>
      <c r="B24" s="7">
        <v>0</v>
      </c>
      <c r="C24" s="7">
        <v>0</v>
      </c>
      <c r="D24" s="7">
        <v>0</v>
      </c>
      <c r="E24" s="7">
        <v>0</v>
      </c>
      <c r="F24" s="9"/>
    </row>
    <row r="25" spans="1:6" ht="15">
      <c r="A25" s="26" t="s">
        <v>7</v>
      </c>
      <c r="B25" s="17">
        <v>0</v>
      </c>
      <c r="C25" s="17">
        <v>0</v>
      </c>
      <c r="D25" s="17">
        <v>0</v>
      </c>
      <c r="E25" s="17">
        <v>0</v>
      </c>
      <c r="F25" s="16"/>
    </row>
    <row r="26" ht="15">
      <c r="F26" s="24"/>
    </row>
    <row r="27" spans="1:6" s="5" customFormat="1" ht="15">
      <c r="A27" s="5" t="s">
        <v>30</v>
      </c>
      <c r="B27" s="7">
        <v>121958.64598844001</v>
      </c>
      <c r="C27" s="7">
        <v>160142.83383541</v>
      </c>
      <c r="D27" s="7">
        <v>173898.44054184</v>
      </c>
      <c r="E27" s="7">
        <v>210381.8653468</v>
      </c>
      <c r="F27" s="9">
        <f>(E27/D27-1)*100</f>
        <v>20.979730865488744</v>
      </c>
    </row>
    <row r="28" spans="1:6" ht="15">
      <c r="A28" s="13" t="s">
        <v>4</v>
      </c>
      <c r="B28" s="6">
        <v>2758.859256</v>
      </c>
      <c r="C28" s="6">
        <v>3436.62230066</v>
      </c>
      <c r="D28" s="6">
        <v>4879.25873781</v>
      </c>
      <c r="E28" s="6">
        <v>5634.64345473</v>
      </c>
      <c r="F28" s="24">
        <f>(E28/D28-1)*100</f>
        <v>15.481546634664545</v>
      </c>
    </row>
    <row r="29" spans="1:6" ht="15">
      <c r="A29" s="13" t="s">
        <v>5</v>
      </c>
      <c r="B29" s="6">
        <v>180.30541246</v>
      </c>
      <c r="C29" s="6">
        <v>252.610375</v>
      </c>
      <c r="D29" s="6">
        <v>200.495084</v>
      </c>
      <c r="E29" s="6">
        <v>390.02546</v>
      </c>
      <c r="F29" s="24">
        <f>(E29/D29-1)*100</f>
        <v>94.5311836174497</v>
      </c>
    </row>
    <row r="30" spans="1:6" ht="15">
      <c r="A30" s="13" t="s">
        <v>3</v>
      </c>
      <c r="B30" s="6">
        <v>88.94292696000001</v>
      </c>
      <c r="C30" s="6">
        <v>101.73011355</v>
      </c>
      <c r="D30" s="6">
        <v>127.23</v>
      </c>
      <c r="E30" s="6">
        <v>113.04</v>
      </c>
      <c r="F30" s="24">
        <f>(E30/D30-1)*100</f>
        <v>-11.1530299457675</v>
      </c>
    </row>
    <row r="31" spans="1:6" s="5" customFormat="1" ht="15">
      <c r="A31" s="5" t="s">
        <v>6</v>
      </c>
      <c r="B31" s="25">
        <v>3028.10759542</v>
      </c>
      <c r="C31" s="25">
        <v>3790.96278921</v>
      </c>
      <c r="D31" s="25">
        <v>5206.983821809999</v>
      </c>
      <c r="E31" s="25">
        <v>6137.708914729999</v>
      </c>
      <c r="F31" s="9">
        <f>(E31/D31-1)*100</f>
        <v>17.8745531918413</v>
      </c>
    </row>
    <row r="32" spans="1:6" ht="15">
      <c r="A32" s="27" t="s">
        <v>7</v>
      </c>
      <c r="B32" s="20">
        <v>2.482897027002926</v>
      </c>
      <c r="C32" s="20">
        <v>2.3672384823077612</v>
      </c>
      <c r="D32" s="20">
        <v>2.9942671168216703</v>
      </c>
      <c r="E32" s="20">
        <v>2.917413487427925</v>
      </c>
      <c r="F32" s="19"/>
    </row>
    <row r="33" ht="15">
      <c r="A33" s="1" t="s">
        <v>31</v>
      </c>
    </row>
    <row r="34" ht="15">
      <c r="A34" s="23" t="s">
        <v>14</v>
      </c>
    </row>
  </sheetData>
  <sheetProtection/>
  <mergeCells count="3">
    <mergeCell ref="A2:F2"/>
    <mergeCell ref="A3:F3"/>
    <mergeCell ref="A4:F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sepsa</dc:creator>
  <cp:keywords/>
  <dc:description/>
  <cp:lastModifiedBy>Iver Brade Monge - SEPSA</cp:lastModifiedBy>
  <cp:lastPrinted>2014-03-24T18:24:17Z</cp:lastPrinted>
  <dcterms:created xsi:type="dcterms:W3CDTF">2006-02-22T15:56:26Z</dcterms:created>
  <dcterms:modified xsi:type="dcterms:W3CDTF">2017-05-12T13:37:22Z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f3316238-9c45-4061-b943-63f8a6f9023c</vt:lpwstr>
  </property>
</Properties>
</file>