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 70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<sst xmlns="http://schemas.openxmlformats.org/spreadsheetml/2006/main" count="29" uniqueCount="22">
  <si>
    <t>Cuadro 70</t>
  </si>
  <si>
    <t>Costa Rica.   Comercio exterior de cobertura agropecuaria con Perú,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</si>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</sst>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0.0"/>
    <numFmt numFmtId="167" formatCode="#,###,"/>
    <numFmt numFmtId="168" formatCode="0.0%"/>
    <numFmt numFmtId="169" formatCode="_-* #,##0.00\ [$€]_-;\-* #,##0.00\ [$€]_-;_-* &quot;-&quot;??\ [$€]_-;_-@_-"/>
    <numFmt numFmtId="170" formatCode="_-* #,##0.00\ _$_-;\-* #,##0.00\ _$_-;_-* &quot;-&quot;??\ _$_-;_-@_-"/>
    <numFmt numFmtId="171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164" fontId="0" fillId="0" borderId="0" xfId="0" applyAlignment="1">
      <alignment/>
    </xf>
    <xf numFmtId="0" fontId="19" fillId="0" borderId="0" xfId="61" applyFont="1" applyAlignment="1">
      <alignment horizontal="center" vertical="top" wrapText="1"/>
      <protection/>
    </xf>
    <xf numFmtId="164" fontId="2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5" fontId="27" fillId="33" borderId="0" xfId="62" applyNumberFormat="1" applyFont="1" applyFill="1" applyBorder="1" applyAlignment="1">
      <alignment horizontal="right" vertical="center" wrapText="1"/>
      <protection/>
    </xf>
    <xf numFmtId="165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20" fillId="0" borderId="0" xfId="61" applyFont="1" applyAlignment="1">
      <alignment horizontal="right"/>
      <protection/>
    </xf>
    <xf numFmtId="0" fontId="20" fillId="0" borderId="0" xfId="61" applyFont="1">
      <alignment/>
      <protection/>
    </xf>
    <xf numFmtId="164" fontId="20" fillId="0" borderId="0" xfId="60" applyFont="1" applyAlignment="1">
      <alignment horizontal="left" indent="1"/>
      <protection/>
    </xf>
    <xf numFmtId="166" fontId="20" fillId="0" borderId="0" xfId="62" applyNumberFormat="1" applyFont="1">
      <alignment/>
      <protection/>
    </xf>
    <xf numFmtId="167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3" fontId="19" fillId="34" borderId="0" xfId="61" applyNumberFormat="1" applyFont="1" applyFill="1" applyBorder="1" applyAlignment="1">
      <alignment horizontal="right"/>
      <protection/>
    </xf>
    <xf numFmtId="166" fontId="19" fillId="34" borderId="0" xfId="61" applyNumberFormat="1" applyFont="1" applyFill="1" applyBorder="1" applyAlignment="1">
      <alignment horizontal="right"/>
      <protection/>
    </xf>
    <xf numFmtId="166" fontId="19" fillId="0" borderId="0" xfId="61" applyNumberFormat="1" applyFont="1" applyFill="1" applyAlignment="1">
      <alignment horizontal="right"/>
      <protection/>
    </xf>
    <xf numFmtId="3" fontId="20" fillId="0" borderId="0" xfId="61" applyNumberFormat="1" applyFont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4" fontId="20" fillId="0" borderId="0" xfId="61" applyNumberFormat="1" applyFont="1" applyAlignment="1">
      <alignment horizontal="left" indent="1"/>
      <protection/>
    </xf>
    <xf numFmtId="168" fontId="20" fillId="0" borderId="0" xfId="64" applyNumberFormat="1" applyFont="1" applyAlignment="1">
      <alignment/>
    </xf>
    <xf numFmtId="164" fontId="20" fillId="0" borderId="0" xfId="61" applyNumberFormat="1" applyFont="1">
      <alignment/>
      <protection/>
    </xf>
    <xf numFmtId="3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3" fontId="19" fillId="34" borderId="10" xfId="61" applyNumberFormat="1" applyFont="1" applyFill="1" applyBorder="1" applyAlignment="1">
      <alignment horizontal="right"/>
      <protection/>
    </xf>
    <xf numFmtId="168" fontId="19" fillId="34" borderId="1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9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showGridLines="0" tabSelected="1" zoomScalePageLayoutView="0" workbookViewId="0" topLeftCell="A1">
      <selection activeCell="A10" sqref="A10"/>
    </sheetView>
  </sheetViews>
  <sheetFormatPr defaultColWidth="11.00390625" defaultRowHeight="12.75"/>
  <cols>
    <col min="1" max="1" width="43.75390625" style="9" customWidth="1"/>
    <col min="2" max="5" width="10.25390625" style="9" customWidth="1"/>
    <col min="6" max="6" width="11.50390625" style="9" bestFit="1" customWidth="1"/>
    <col min="7" max="16384" width="11.0039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3" t="s">
        <v>2</v>
      </c>
      <c r="B4" s="3"/>
      <c r="C4" s="3"/>
      <c r="D4" s="3"/>
      <c r="E4" s="3"/>
      <c r="F4" s="3"/>
    </row>
    <row r="5" spans="1:6" ht="30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</row>
    <row r="6" spans="1:5" ht="15">
      <c r="A6" s="7" t="s">
        <v>5</v>
      </c>
      <c r="B6" s="8"/>
      <c r="C6" s="8"/>
      <c r="D6" s="8"/>
      <c r="E6" s="8"/>
    </row>
    <row r="7" spans="1:6" ht="15">
      <c r="A7" s="10" t="s">
        <v>6</v>
      </c>
      <c r="B7" s="11">
        <v>455.09305000000006</v>
      </c>
      <c r="C7" s="11">
        <v>597.65619</v>
      </c>
      <c r="D7" s="11">
        <v>115.64805</v>
      </c>
      <c r="E7" s="11">
        <v>132.11226000000002</v>
      </c>
      <c r="F7" s="11">
        <f>(E7/D7-1)*100</f>
        <v>14.23647869549034</v>
      </c>
    </row>
    <row r="8" spans="1:6" ht="15">
      <c r="A8" s="10" t="s">
        <v>7</v>
      </c>
      <c r="B8" s="11">
        <v>0.385</v>
      </c>
      <c r="C8" s="11">
        <v>1.925</v>
      </c>
      <c r="D8" s="11">
        <v>0.365</v>
      </c>
      <c r="E8" s="11">
        <v>0.07</v>
      </c>
      <c r="F8" s="11">
        <f>(E8/D8-1)*100</f>
        <v>-80.82191780821918</v>
      </c>
    </row>
    <row r="9" spans="1:6" ht="15">
      <c r="A9" s="10" t="s">
        <v>8</v>
      </c>
      <c r="B9" s="11"/>
      <c r="C9" s="11"/>
      <c r="D9" s="11"/>
      <c r="E9" s="11"/>
      <c r="F9" s="11"/>
    </row>
    <row r="10" spans="1:6" ht="15">
      <c r="A10" s="10" t="s">
        <v>9</v>
      </c>
      <c r="B10" s="11">
        <v>4500.65342</v>
      </c>
      <c r="C10" s="11">
        <v>3657.1981299999993</v>
      </c>
      <c r="D10" s="11">
        <v>2894.2670700000003</v>
      </c>
      <c r="E10" s="11">
        <v>2567.1642800000004</v>
      </c>
      <c r="F10" s="11">
        <f>(E10/D10-1)*100</f>
        <v>-11.301748666891331</v>
      </c>
    </row>
    <row r="11" spans="1:6" ht="15">
      <c r="A11" s="10" t="s">
        <v>10</v>
      </c>
      <c r="B11" s="11"/>
      <c r="C11" s="11"/>
      <c r="D11" s="11"/>
      <c r="E11" s="11"/>
      <c r="F11" s="11"/>
    </row>
    <row r="12" spans="1:6" ht="15">
      <c r="A12" s="10" t="s">
        <v>11</v>
      </c>
      <c r="B12" s="11">
        <v>378.07534000000004</v>
      </c>
      <c r="C12" s="11">
        <v>374.33926999999994</v>
      </c>
      <c r="D12" s="11">
        <v>356.9083</v>
      </c>
      <c r="E12" s="11">
        <v>100.80488000000001</v>
      </c>
      <c r="F12" s="11">
        <f>(E12/D12-1)*100</f>
        <v>-71.75608412581047</v>
      </c>
    </row>
    <row r="13" spans="2:6" ht="15">
      <c r="B13" s="12"/>
      <c r="C13" s="12"/>
      <c r="D13" s="12"/>
      <c r="E13" s="12"/>
      <c r="F13" s="11"/>
    </row>
    <row r="14" spans="1:6" ht="15">
      <c r="A14" s="13" t="s">
        <v>12</v>
      </c>
      <c r="B14" s="14">
        <f>SUM(B7:B12)</f>
        <v>5334.20681</v>
      </c>
      <c r="C14" s="14">
        <f>SUM(C7:C12)</f>
        <v>4631.11859</v>
      </c>
      <c r="D14" s="14">
        <f>SUM(D7:D12)</f>
        <v>3367.1884200000004</v>
      </c>
      <c r="E14" s="14">
        <f>SUM(E7:E12)</f>
        <v>2800.1514200000006</v>
      </c>
      <c r="F14" s="15">
        <f>(E14/D14-1)*100</f>
        <v>-16.840073357106633</v>
      </c>
    </row>
    <row r="15" ht="15">
      <c r="F15" s="16"/>
    </row>
    <row r="16" spans="1:6" ht="15">
      <c r="A16" s="7" t="s">
        <v>13</v>
      </c>
      <c r="F16" s="11"/>
    </row>
    <row r="17" spans="1:6" ht="15">
      <c r="A17" s="10" t="s">
        <v>6</v>
      </c>
      <c r="B17" s="11">
        <v>5649.443889999996</v>
      </c>
      <c r="C17" s="11">
        <v>9459.741350000002</v>
      </c>
      <c r="D17" s="11">
        <v>11802.092939999995</v>
      </c>
      <c r="E17" s="11">
        <v>18827.142779999987</v>
      </c>
      <c r="F17" s="11">
        <f>(E17/D17-1)*100</f>
        <v>59.52376307926275</v>
      </c>
    </row>
    <row r="18" spans="1:6" ht="15">
      <c r="A18" s="10" t="s">
        <v>7</v>
      </c>
      <c r="B18" s="11">
        <v>3.02683</v>
      </c>
      <c r="C18" s="11">
        <v>0.85248</v>
      </c>
      <c r="D18" s="11">
        <v>2.6202500000000004</v>
      </c>
      <c r="E18" s="11">
        <v>1.03868</v>
      </c>
      <c r="F18" s="11">
        <f>(E18/D18-1)*100</f>
        <v>-60.35950768056484</v>
      </c>
    </row>
    <row r="19" spans="1:6" ht="15">
      <c r="A19" s="10" t="s">
        <v>8</v>
      </c>
      <c r="B19" s="11">
        <v>973.07412</v>
      </c>
      <c r="C19" s="11">
        <v>611.3203100000001</v>
      </c>
      <c r="D19" s="11">
        <v>1047.8443100000002</v>
      </c>
      <c r="E19" s="11">
        <v>737.0912099999998</v>
      </c>
      <c r="F19" s="11">
        <f>(E19/D19-1)*100</f>
        <v>-29.656419091496556</v>
      </c>
    </row>
    <row r="20" spans="1:6" ht="15">
      <c r="A20" s="10" t="s">
        <v>9</v>
      </c>
      <c r="B20" s="11">
        <v>5347.65715</v>
      </c>
      <c r="C20" s="11">
        <v>7974.66083</v>
      </c>
      <c r="D20" s="11">
        <v>5862.737280000001</v>
      </c>
      <c r="E20" s="11">
        <v>7614.002909999995</v>
      </c>
      <c r="F20" s="11">
        <f>(E20/D20-1)*100</f>
        <v>29.871125830151367</v>
      </c>
    </row>
    <row r="21" spans="1:6" ht="15">
      <c r="A21" s="10" t="s">
        <v>10</v>
      </c>
      <c r="B21" s="11"/>
      <c r="C21" s="11"/>
      <c r="D21" s="11"/>
      <c r="E21" s="11"/>
      <c r="F21" s="11"/>
    </row>
    <row r="22" spans="1:6" ht="15">
      <c r="A22" s="10" t="s">
        <v>11</v>
      </c>
      <c r="B22" s="11">
        <v>280.9955</v>
      </c>
      <c r="C22" s="11">
        <v>69.40906000000001</v>
      </c>
      <c r="D22" s="11">
        <v>494.47934999999995</v>
      </c>
      <c r="E22" s="11">
        <v>263.54619</v>
      </c>
      <c r="F22" s="11">
        <f>(E22/D22-1)*100</f>
        <v>-46.70228594985816</v>
      </c>
    </row>
    <row r="23" spans="2:6" ht="15">
      <c r="B23" s="17"/>
      <c r="C23" s="17"/>
      <c r="D23" s="17"/>
      <c r="E23" s="17"/>
      <c r="F23" s="11"/>
    </row>
    <row r="24" spans="1:6" ht="15">
      <c r="A24" s="13" t="s">
        <v>14</v>
      </c>
      <c r="B24" s="14">
        <f>SUM(B17:B22)</f>
        <v>12254.197489999995</v>
      </c>
      <c r="C24" s="14">
        <f>SUM(C17:C22)</f>
        <v>18115.984030000003</v>
      </c>
      <c r="D24" s="14">
        <f>SUM(D17:D22)</f>
        <v>19209.774129999998</v>
      </c>
      <c r="E24" s="14">
        <f>SUM(E17:E22)</f>
        <v>27442.821769999984</v>
      </c>
      <c r="F24" s="15">
        <f>(E24/D24-1)*100</f>
        <v>42.85863844251243</v>
      </c>
    </row>
    <row r="25" spans="1:6" ht="15">
      <c r="A25" s="18"/>
      <c r="B25" s="19"/>
      <c r="C25" s="19"/>
      <c r="D25" s="19"/>
      <c r="E25" s="19"/>
      <c r="F25" s="16"/>
    </row>
    <row r="26" spans="1:6" ht="15">
      <c r="A26" s="7" t="s">
        <v>15</v>
      </c>
      <c r="F26" s="16"/>
    </row>
    <row r="27" spans="1:6" ht="15">
      <c r="A27" s="20" t="str">
        <f>+A17</f>
        <v>Agrícola 1/</v>
      </c>
      <c r="B27" s="11">
        <f aca="true" t="shared" si="0" ref="B27:E30">+B7-B17</f>
        <v>-5194.3508399999955</v>
      </c>
      <c r="C27" s="11">
        <f t="shared" si="0"/>
        <v>-8862.085160000002</v>
      </c>
      <c r="D27" s="11">
        <f t="shared" si="0"/>
        <v>-11686.444889999995</v>
      </c>
      <c r="E27" s="11">
        <f t="shared" si="0"/>
        <v>-18695.030519999986</v>
      </c>
      <c r="F27" s="21"/>
    </row>
    <row r="28" spans="1:6" ht="15">
      <c r="A28" s="20" t="str">
        <f>+A18</f>
        <v>Pecuario 2/</v>
      </c>
      <c r="B28" s="11">
        <f t="shared" si="0"/>
        <v>-2.6418299999999997</v>
      </c>
      <c r="C28" s="11">
        <f t="shared" si="0"/>
        <v>1.07252</v>
      </c>
      <c r="D28" s="11">
        <f t="shared" si="0"/>
        <v>-2.25525</v>
      </c>
      <c r="E28" s="11">
        <f t="shared" si="0"/>
        <v>-0.96868</v>
      </c>
      <c r="F28" s="21"/>
    </row>
    <row r="29" spans="1:6" ht="15">
      <c r="A29" s="20" t="str">
        <f>+A19</f>
        <v>Pesca 3/</v>
      </c>
      <c r="B29" s="11">
        <f t="shared" si="0"/>
        <v>-973.07412</v>
      </c>
      <c r="C29" s="11">
        <f t="shared" si="0"/>
        <v>-611.3203100000001</v>
      </c>
      <c r="D29" s="11">
        <f t="shared" si="0"/>
        <v>-1047.8443100000002</v>
      </c>
      <c r="E29" s="11">
        <f t="shared" si="0"/>
        <v>-737.0912099999998</v>
      </c>
      <c r="F29" s="21"/>
    </row>
    <row r="30" spans="1:6" ht="15">
      <c r="A30" s="20" t="str">
        <f>+A20</f>
        <v>Industria alimentaria 4/</v>
      </c>
      <c r="B30" s="11">
        <f t="shared" si="0"/>
        <v>-847.0037300000004</v>
      </c>
      <c r="C30" s="11">
        <f t="shared" si="0"/>
        <v>-4317.4627</v>
      </c>
      <c r="D30" s="11">
        <f t="shared" si="0"/>
        <v>-2968.470210000001</v>
      </c>
      <c r="E30" s="11">
        <f t="shared" si="0"/>
        <v>-5046.838629999995</v>
      </c>
      <c r="F30" s="21"/>
    </row>
    <row r="31" spans="1:6" ht="15">
      <c r="A31" s="10" t="s">
        <v>10</v>
      </c>
      <c r="B31" s="11">
        <f>+B11-B21</f>
        <v>0</v>
      </c>
      <c r="C31" s="11"/>
      <c r="D31" s="11"/>
      <c r="E31" s="11"/>
      <c r="F31" s="21"/>
    </row>
    <row r="32" spans="1:6" ht="15">
      <c r="A32" s="20" t="str">
        <f>+A22</f>
        <v>Industria química, maquinaria y equipos 6/</v>
      </c>
      <c r="B32" s="11">
        <f>+B12-B22</f>
        <v>97.07984000000005</v>
      </c>
      <c r="C32" s="11">
        <f>+C12-C22</f>
        <v>304.93020999999993</v>
      </c>
      <c r="D32" s="11">
        <f>+D12-D22</f>
        <v>-137.57104999999996</v>
      </c>
      <c r="E32" s="11">
        <f>+E12-E22</f>
        <v>-162.74131</v>
      </c>
      <c r="F32" s="21"/>
    </row>
    <row r="33" spans="1:6" ht="15">
      <c r="A33" s="22"/>
      <c r="B33" s="23"/>
      <c r="C33" s="23"/>
      <c r="D33" s="23"/>
      <c r="E33" s="23"/>
      <c r="F33" s="21"/>
    </row>
    <row r="34" spans="1:6" ht="15">
      <c r="A34" s="24" t="str">
        <f>+A24</f>
        <v>Total</v>
      </c>
      <c r="B34" s="25">
        <f>+B14-B24</f>
        <v>-6919.990679999995</v>
      </c>
      <c r="C34" s="25">
        <f>+C14-C24</f>
        <v>-13484.865440000003</v>
      </c>
      <c r="D34" s="25">
        <f>+D14-D24</f>
        <v>-15842.585709999998</v>
      </c>
      <c r="E34" s="25">
        <f>+E14-E24</f>
        <v>-24642.670349999982</v>
      </c>
      <c r="F34" s="26"/>
    </row>
    <row r="35" ht="15">
      <c r="A35" s="9" t="s">
        <v>16</v>
      </c>
    </row>
    <row r="36" ht="15">
      <c r="A36" s="9" t="s">
        <v>17</v>
      </c>
    </row>
    <row r="37" ht="15">
      <c r="A37" s="9" t="s">
        <v>18</v>
      </c>
    </row>
    <row r="38" ht="15">
      <c r="A38" s="9" t="s">
        <v>19</v>
      </c>
    </row>
    <row r="39" spans="1:6" ht="15">
      <c r="A39" s="27" t="s">
        <v>20</v>
      </c>
      <c r="B39" s="27"/>
      <c r="C39" s="27"/>
      <c r="D39" s="27"/>
      <c r="E39" s="27"/>
      <c r="F39" s="27"/>
    </row>
    <row r="40" spans="1:6" ht="15">
      <c r="A40" s="28" t="s">
        <v>21</v>
      </c>
      <c r="B40" s="27"/>
      <c r="C40" s="27"/>
      <c r="D40" s="27"/>
      <c r="E40" s="27"/>
      <c r="F40" s="27"/>
    </row>
    <row r="41" ht="15">
      <c r="A41" s="28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2017-05-12T13:55:02Z</dcterms:created>
  <dcterms:modified xsi:type="dcterms:W3CDTF">2017-05-12T13:55:02Z</dcterms:modified>
  <cp:category/>
  <cp:version/>
  <cp:contentType/>
  <cp:contentStatus/>
</cp:coreProperties>
</file>