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69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<sst xmlns="http://schemas.openxmlformats.org/spreadsheetml/2006/main" count="30" uniqueCount="23">
  <si>
    <t>Cuadro 69</t>
  </si>
  <si>
    <t>Costa Rica.   Comercio exterior de cobertura agropecuaria con Singapur, según sector, 2013-2016.</t>
  </si>
  <si>
    <t>(miles de US$)</t>
  </si>
  <si>
    <t>Sector</t>
  </si>
  <si>
    <t>Variación % 2016/15</t>
  </si>
  <si>
    <t>EXPORTACIONES</t>
  </si>
  <si>
    <t>Agrícola 1/</t>
  </si>
  <si>
    <t>Pecuario 2/</t>
  </si>
  <si>
    <t>Pesca 3/</t>
  </si>
  <si>
    <t>Industria alimentaria 4/</t>
  </si>
  <si>
    <t>Industria agromanufacturera 5/</t>
  </si>
  <si>
    <t>Industria química, maquinaria y equipos 6/</t>
  </si>
  <si>
    <t xml:space="preserve">Total </t>
  </si>
  <si>
    <t>IMPORTACIONES</t>
  </si>
  <si>
    <t>Total</t>
  </si>
  <si>
    <t>BALANZA</t>
  </si>
  <si>
    <t>1/ Productos incluidos en los capítulos del 06 al 14 del Sistema Arancelario Centroamericano - SAC</t>
  </si>
  <si>
    <t>2/ Productos incluidos en los capítulos del 01 al 02 y del 04 al 05, del Sistema Arancelario Centroamericano - SAC</t>
  </si>
  <si>
    <t>3/ Productos incluidos en el capítulo 03 del Sistema Arancelario Centroamericano - SAC</t>
  </si>
  <si>
    <t>4/ Productos incluidos en los capítulos del 15 al 24 del Sistema Arancelario Centroamericano - SAC</t>
  </si>
  <si>
    <t xml:space="preserve">5/ Productos incluidos en los capítulos 41, 44,  50 y 52 del Sistema Arancelario Centroamericano - SAC </t>
  </si>
  <si>
    <t>6/ Productos incluidos en los capítulos 31, 38, 82 y 84 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</si>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</sst>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0.0%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65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19" fillId="0" borderId="0" xfId="61" applyFont="1" applyAlignment="1">
      <alignment horizontal="center" vertical="top" wrapText="1"/>
      <protection/>
    </xf>
    <xf numFmtId="0" fontId="27" fillId="33" borderId="0" xfId="62" applyFont="1" applyFill="1" applyBorder="1" applyAlignment="1">
      <alignment horizontal="center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0" fontId="19" fillId="0" borderId="0" xfId="61" applyFont="1">
      <alignment/>
      <protection/>
    </xf>
    <xf numFmtId="0" fontId="20" fillId="0" borderId="0" xfId="61" applyFont="1" applyAlignment="1">
      <alignment horizontal="right"/>
      <protection/>
    </xf>
    <xf numFmtId="165" fontId="20" fillId="0" borderId="0" xfId="60" applyFont="1" applyAlignment="1">
      <alignment horizontal="left" indent="1"/>
      <protection/>
    </xf>
    <xf numFmtId="166" fontId="20" fillId="0" borderId="0" xfId="60" applyNumberFormat="1" applyFont="1">
      <alignment/>
      <protection/>
    </xf>
    <xf numFmtId="166" fontId="20" fillId="0" borderId="0" xfId="62" applyNumberFormat="1" applyFont="1">
      <alignment/>
      <protection/>
    </xf>
    <xf numFmtId="166" fontId="20" fillId="0" borderId="0" xfId="61" applyNumberFormat="1" applyFont="1" applyAlignment="1">
      <alignment horizontal="right"/>
      <protection/>
    </xf>
    <xf numFmtId="0" fontId="19" fillId="34" borderId="0" xfId="61" applyFont="1" applyFill="1" applyBorder="1">
      <alignment/>
      <protection/>
    </xf>
    <xf numFmtId="166" fontId="19" fillId="34" borderId="0" xfId="61" applyNumberFormat="1" applyFont="1" applyFill="1" applyBorder="1" applyAlignment="1">
      <alignment horizontal="right"/>
      <protection/>
    </xf>
    <xf numFmtId="0" fontId="19" fillId="0" borderId="0" xfId="61" applyFont="1" applyFill="1" applyBorder="1">
      <alignment/>
      <protection/>
    </xf>
    <xf numFmtId="3" fontId="19" fillId="0" borderId="0" xfId="61" applyNumberFormat="1" applyFont="1" applyFill="1" applyBorder="1" applyAlignment="1">
      <alignment horizontal="right"/>
      <protection/>
    </xf>
    <xf numFmtId="0" fontId="20" fillId="0" borderId="0" xfId="61" applyFont="1" applyFill="1">
      <alignment/>
      <protection/>
    </xf>
    <xf numFmtId="165" fontId="20" fillId="0" borderId="0" xfId="61" applyNumberFormat="1" applyFont="1" applyAlignment="1">
      <alignment horizontal="left" indent="1"/>
      <protection/>
    </xf>
    <xf numFmtId="166" fontId="20" fillId="0" borderId="0" xfId="61" applyNumberFormat="1" applyFont="1">
      <alignment/>
      <protection/>
    </xf>
    <xf numFmtId="167" fontId="20" fillId="0" borderId="0" xfId="64" applyNumberFormat="1" applyFont="1" applyAlignment="1">
      <alignment/>
    </xf>
    <xf numFmtId="165" fontId="20" fillId="0" borderId="0" xfId="61" applyNumberFormat="1" applyFont="1" applyFill="1" applyAlignment="1">
      <alignment horizontal="left" indent="1"/>
      <protection/>
    </xf>
    <xf numFmtId="167" fontId="20" fillId="0" borderId="0" xfId="64" applyNumberFormat="1" applyFont="1" applyFill="1" applyAlignment="1">
      <alignment/>
    </xf>
    <xf numFmtId="165" fontId="20" fillId="0" borderId="0" xfId="60" applyFont="1" applyFill="1" applyAlignment="1">
      <alignment horizontal="left" indent="1"/>
      <protection/>
    </xf>
    <xf numFmtId="165" fontId="20" fillId="0" borderId="0" xfId="61" applyNumberFormat="1" applyFont="1">
      <alignment/>
      <protection/>
    </xf>
    <xf numFmtId="0" fontId="19" fillId="34" borderId="10" xfId="61" applyFont="1" applyFill="1" applyBorder="1">
      <alignment/>
      <protection/>
    </xf>
    <xf numFmtId="166" fontId="19" fillId="34" borderId="10" xfId="61" applyNumberFormat="1" applyFont="1" applyFill="1" applyBorder="1" applyAlignment="1">
      <alignment horizontal="right"/>
      <protection/>
    </xf>
    <xf numFmtId="167" fontId="19" fillId="34" borderId="10" xfId="64" applyNumberFormat="1" applyFont="1" applyFill="1" applyBorder="1" applyAlignment="1">
      <alignment horizontal="right"/>
    </xf>
    <xf numFmtId="0" fontId="20" fillId="0" borderId="0" xfId="62" applyFont="1" applyFill="1" applyBorder="1">
      <alignment/>
      <protection/>
    </xf>
    <xf numFmtId="168" fontId="20" fillId="0" borderId="0" xfId="45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showGridLines="0" tabSelected="1" zoomScalePageLayoutView="0" workbookViewId="0" topLeftCell="A1">
      <selection activeCell="G19" sqref="G19"/>
    </sheetView>
  </sheetViews>
  <sheetFormatPr defaultColWidth="13.00390625" defaultRowHeight="15"/>
  <cols>
    <col min="1" max="1" width="50.57421875" style="2" customWidth="1"/>
    <col min="2" max="5" width="12.7109375" style="2" customWidth="1"/>
    <col min="6" max="16384" width="13.00390625" style="2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1" t="s">
        <v>2</v>
      </c>
      <c r="B4" s="1"/>
      <c r="C4" s="1"/>
      <c r="D4" s="1"/>
      <c r="E4" s="1"/>
      <c r="F4" s="1"/>
    </row>
    <row r="5" spans="1:6" ht="30.75" customHeight="1">
      <c r="A5" s="4" t="s">
        <v>3</v>
      </c>
      <c r="B5" s="5">
        <v>2013</v>
      </c>
      <c r="C5" s="5">
        <v>2014</v>
      </c>
      <c r="D5" s="5">
        <v>2015</v>
      </c>
      <c r="E5" s="5">
        <v>2016</v>
      </c>
      <c r="F5" s="6" t="s">
        <v>4</v>
      </c>
    </row>
    <row r="6" spans="1:5" ht="15">
      <c r="A6" s="7" t="s">
        <v>5</v>
      </c>
      <c r="B6" s="8"/>
      <c r="C6" s="8"/>
      <c r="D6" s="8"/>
      <c r="E6" s="8"/>
    </row>
    <row r="7" spans="1:6" ht="15">
      <c r="A7" s="9" t="s">
        <v>6</v>
      </c>
      <c r="B7" s="10">
        <v>116.11079000000001</v>
      </c>
      <c r="C7" s="10">
        <v>65.44597</v>
      </c>
      <c r="D7" s="10">
        <v>296.9334</v>
      </c>
      <c r="E7" s="10">
        <v>456.82713</v>
      </c>
      <c r="F7" s="11">
        <f>(E7/D7-1)*100</f>
        <v>53.84834781132739</v>
      </c>
    </row>
    <row r="8" spans="1:6" ht="15">
      <c r="A8" s="9" t="s">
        <v>7</v>
      </c>
      <c r="B8" s="10"/>
      <c r="C8" s="10"/>
      <c r="D8" s="10"/>
      <c r="E8" s="10"/>
      <c r="F8" s="11"/>
    </row>
    <row r="9" spans="1:6" ht="15">
      <c r="A9" s="9" t="s">
        <v>8</v>
      </c>
      <c r="B9" s="10">
        <v>75</v>
      </c>
      <c r="C9" s="10"/>
      <c r="D9" s="10"/>
      <c r="E9" s="10"/>
      <c r="F9" s="11"/>
    </row>
    <row r="10" spans="1:6" ht="15">
      <c r="A10" s="9" t="s">
        <v>9</v>
      </c>
      <c r="B10" s="10"/>
      <c r="C10" s="10">
        <v>0.8667</v>
      </c>
      <c r="D10" s="10"/>
      <c r="E10" s="10"/>
      <c r="F10" s="11"/>
    </row>
    <row r="11" spans="1:6" ht="15">
      <c r="A11" s="9" t="s">
        <v>10</v>
      </c>
      <c r="B11" s="10">
        <v>17212.13169</v>
      </c>
      <c r="C11" s="10">
        <v>18201.106610000003</v>
      </c>
      <c r="D11" s="10">
        <v>5355.40015</v>
      </c>
      <c r="E11" s="10">
        <v>1243.28861</v>
      </c>
      <c r="F11" s="11">
        <f>(E11/D11-1)*100</f>
        <v>-76.78439378614874</v>
      </c>
    </row>
    <row r="12" spans="1:6" ht="15">
      <c r="A12" s="9" t="s">
        <v>11</v>
      </c>
      <c r="B12" s="10"/>
      <c r="C12" s="10"/>
      <c r="D12" s="10"/>
      <c r="E12" s="10"/>
      <c r="F12" s="11"/>
    </row>
    <row r="13" spans="2:6" ht="5.25" customHeight="1">
      <c r="B13" s="12"/>
      <c r="C13" s="12"/>
      <c r="D13" s="12"/>
      <c r="E13" s="12"/>
      <c r="F13" s="11"/>
    </row>
    <row r="14" spans="1:6" ht="15">
      <c r="A14" s="13" t="s">
        <v>12</v>
      </c>
      <c r="B14" s="14">
        <f>SUM(B7:B12)</f>
        <v>17403.242479999997</v>
      </c>
      <c r="C14" s="14">
        <f>SUM(C7:C12)</f>
        <v>18267.419280000002</v>
      </c>
      <c r="D14" s="14">
        <f>SUM(D7:D12)</f>
        <v>5652.33355</v>
      </c>
      <c r="E14" s="14">
        <f>SUM(E7:E12)</f>
        <v>1700.1157400000002</v>
      </c>
      <c r="F14" s="14">
        <f>(E14/D14-1)*100</f>
        <v>-69.92187872564597</v>
      </c>
    </row>
    <row r="15" ht="15">
      <c r="F15" s="11"/>
    </row>
    <row r="16" spans="1:6" ht="15">
      <c r="A16" s="7" t="s">
        <v>13</v>
      </c>
      <c r="F16" s="11"/>
    </row>
    <row r="17" spans="1:6" ht="15">
      <c r="A17" s="9" t="s">
        <v>6</v>
      </c>
      <c r="B17" s="10">
        <v>71.46511</v>
      </c>
      <c r="C17" s="10">
        <v>224.19745999999998</v>
      </c>
      <c r="D17" s="10">
        <v>47.039269999999995</v>
      </c>
      <c r="E17" s="10">
        <v>357.72716</v>
      </c>
      <c r="F17" s="11">
        <f>(E17/D17-1)*100</f>
        <v>660.4862065248888</v>
      </c>
    </row>
    <row r="18" spans="1:6" ht="15">
      <c r="A18" s="9" t="s">
        <v>7</v>
      </c>
      <c r="B18" s="10"/>
      <c r="C18" s="10"/>
      <c r="D18" s="10"/>
      <c r="E18" s="10"/>
      <c r="F18" s="11"/>
    </row>
    <row r="19" spans="1:6" ht="15">
      <c r="A19" s="9" t="s">
        <v>8</v>
      </c>
      <c r="B19" s="10">
        <v>336.40972</v>
      </c>
      <c r="C19" s="10"/>
      <c r="D19" s="10">
        <v>1205.40877</v>
      </c>
      <c r="E19" s="10">
        <v>410.85659999999996</v>
      </c>
      <c r="F19" s="11">
        <f>(E19/D19-1)*100</f>
        <v>-65.91557899483344</v>
      </c>
    </row>
    <row r="20" spans="1:6" ht="15">
      <c r="A20" s="9" t="s">
        <v>9</v>
      </c>
      <c r="B20" s="10">
        <v>4858.808770000001</v>
      </c>
      <c r="C20" s="10">
        <v>5275.130500000002</v>
      </c>
      <c r="D20" s="10">
        <v>3537.68549</v>
      </c>
      <c r="E20" s="10">
        <v>4678.65985</v>
      </c>
      <c r="F20" s="11">
        <f>(E20/D20-1)*100</f>
        <v>32.25200101097738</v>
      </c>
    </row>
    <row r="21" spans="1:6" ht="15">
      <c r="A21" s="9" t="s">
        <v>11</v>
      </c>
      <c r="B21" s="10">
        <v>0</v>
      </c>
      <c r="C21" s="10">
        <v>83.35278</v>
      </c>
      <c r="D21" s="10">
        <v>65.59624</v>
      </c>
      <c r="E21" s="10">
        <v>148.33745000000002</v>
      </c>
      <c r="F21" s="11">
        <f>(E21/D21-1)*100</f>
        <v>126.13712310339741</v>
      </c>
    </row>
    <row r="22" spans="2:6" ht="6" customHeight="1">
      <c r="B22" s="12"/>
      <c r="C22" s="12"/>
      <c r="D22" s="12"/>
      <c r="E22" s="12"/>
      <c r="F22" s="11"/>
    </row>
    <row r="23" spans="1:6" ht="15">
      <c r="A23" s="13" t="s">
        <v>14</v>
      </c>
      <c r="B23" s="14">
        <f>SUM(B17:B21)</f>
        <v>5266.6836</v>
      </c>
      <c r="C23" s="14">
        <f>SUM(C17:C21)</f>
        <v>5582.6807400000025</v>
      </c>
      <c r="D23" s="14">
        <f>SUM(D17:D21)</f>
        <v>4855.72977</v>
      </c>
      <c r="E23" s="14">
        <f>SUM(E17:E21)</f>
        <v>5595.5810599999995</v>
      </c>
      <c r="F23" s="14">
        <f>(E23/D23-1)*100</f>
        <v>15.236665239713275</v>
      </c>
    </row>
    <row r="24" spans="1:6" s="17" customFormat="1" ht="15">
      <c r="A24" s="15"/>
      <c r="B24" s="16"/>
      <c r="C24" s="16"/>
      <c r="D24" s="16"/>
      <c r="E24" s="16"/>
      <c r="F24" s="11"/>
    </row>
    <row r="25" ht="15">
      <c r="A25" s="7" t="s">
        <v>15</v>
      </c>
    </row>
    <row r="26" spans="1:6" ht="15">
      <c r="A26" s="18" t="str">
        <f>+A17</f>
        <v>Agrícola 1/</v>
      </c>
      <c r="B26" s="19">
        <f aca="true" t="shared" si="0" ref="B26:E27">+B7-B16</f>
        <v>116.11079000000001</v>
      </c>
      <c r="C26" s="19">
        <f t="shared" si="0"/>
        <v>65.44597</v>
      </c>
      <c r="D26" s="19">
        <f t="shared" si="0"/>
        <v>296.9334</v>
      </c>
      <c r="E26" s="19">
        <f t="shared" si="0"/>
        <v>456.82713</v>
      </c>
      <c r="F26" s="20"/>
    </row>
    <row r="27" spans="1:6" ht="15">
      <c r="A27" s="18" t="str">
        <f>+A18</f>
        <v>Pecuario 2/</v>
      </c>
      <c r="B27" s="19">
        <f t="shared" si="0"/>
        <v>-71.46511</v>
      </c>
      <c r="C27" s="19">
        <f t="shared" si="0"/>
        <v>-224.19745999999998</v>
      </c>
      <c r="D27" s="19">
        <f t="shared" si="0"/>
        <v>-47.039269999999995</v>
      </c>
      <c r="E27" s="19">
        <f t="shared" si="0"/>
        <v>-357.72716</v>
      </c>
      <c r="F27" s="20"/>
    </row>
    <row r="28" spans="1:6" ht="15">
      <c r="A28" s="9" t="s">
        <v>8</v>
      </c>
      <c r="B28" s="19"/>
      <c r="C28" s="19">
        <f>+C9-C18</f>
        <v>0</v>
      </c>
      <c r="D28" s="19"/>
      <c r="E28" s="19"/>
      <c r="F28" s="20"/>
    </row>
    <row r="29" spans="1:6" s="17" customFormat="1" ht="15">
      <c r="A29" s="21" t="str">
        <f>+A20</f>
        <v>Industria alimentaria 4/</v>
      </c>
      <c r="B29" s="19">
        <f>+B10-B19</f>
        <v>-336.40972</v>
      </c>
      <c r="C29" s="19">
        <f>+C10-C19</f>
        <v>0.8667</v>
      </c>
      <c r="D29" s="19">
        <f>+D10-D19</f>
        <v>-1205.40877</v>
      </c>
      <c r="E29" s="19">
        <f>+E10-E19</f>
        <v>-410.85659999999996</v>
      </c>
      <c r="F29" s="22"/>
    </row>
    <row r="30" spans="1:6" s="17" customFormat="1" ht="15">
      <c r="A30" s="23" t="s">
        <v>10</v>
      </c>
      <c r="B30" s="19">
        <f>+B11</f>
        <v>17212.13169</v>
      </c>
      <c r="C30" s="19">
        <f>+C11</f>
        <v>18201.106610000003</v>
      </c>
      <c r="D30" s="19">
        <f>+D11</f>
        <v>5355.40015</v>
      </c>
      <c r="E30" s="19">
        <f>+E11</f>
        <v>1243.28861</v>
      </c>
      <c r="F30" s="22"/>
    </row>
    <row r="31" spans="1:6" s="17" customFormat="1" ht="15">
      <c r="A31" s="21" t="str">
        <f>+A21</f>
        <v>Industria química, maquinaria y equipos 6/</v>
      </c>
      <c r="B31" s="19">
        <f>+B12-B21</f>
        <v>0</v>
      </c>
      <c r="C31" s="19"/>
      <c r="D31" s="19">
        <f>+D12-D21</f>
        <v>-65.59624</v>
      </c>
      <c r="E31" s="19">
        <f>+E12-E21</f>
        <v>-148.33745000000002</v>
      </c>
      <c r="F31" s="22"/>
    </row>
    <row r="32" spans="1:6" ht="7.5" customHeight="1">
      <c r="A32" s="24"/>
      <c r="B32" s="19"/>
      <c r="C32" s="19"/>
      <c r="D32" s="19"/>
      <c r="E32" s="19"/>
      <c r="F32" s="20"/>
    </row>
    <row r="33" spans="1:6" ht="15">
      <c r="A33" s="25" t="str">
        <f>+A23</f>
        <v>Total</v>
      </c>
      <c r="B33" s="26">
        <f>+B14-B23</f>
        <v>12136.558879999997</v>
      </c>
      <c r="C33" s="26">
        <f>+C14-C23</f>
        <v>12684.738539999998</v>
      </c>
      <c r="D33" s="26">
        <f>+D14-D23</f>
        <v>796.6037800000004</v>
      </c>
      <c r="E33" s="26">
        <f>+E14-E23</f>
        <v>-3895.4653199999993</v>
      </c>
      <c r="F33" s="27"/>
    </row>
    <row r="34" ht="15">
      <c r="A34" s="2" t="s">
        <v>16</v>
      </c>
    </row>
    <row r="35" ht="15">
      <c r="A35" s="2" t="s">
        <v>17</v>
      </c>
    </row>
    <row r="36" ht="15">
      <c r="A36" s="2" t="s">
        <v>18</v>
      </c>
    </row>
    <row r="37" s="17" customFormat="1" ht="15">
      <c r="A37" s="2" t="s">
        <v>19</v>
      </c>
    </row>
    <row r="38" s="17" customFormat="1" ht="15">
      <c r="A38" s="28" t="s">
        <v>20</v>
      </c>
    </row>
    <row r="39" s="17" customFormat="1" ht="15">
      <c r="A39" s="17" t="s">
        <v>21</v>
      </c>
    </row>
    <row r="40" ht="15">
      <c r="A40" s="29" t="s">
        <v>22</v>
      </c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2017-05-12T13:55:02Z</dcterms:created>
  <dcterms:modified xsi:type="dcterms:W3CDTF">2017-05-12T13:55:02Z</dcterms:modified>
  <cp:category/>
  <cp:version/>
  <cp:contentType/>
  <cp:contentStatus/>
</cp:coreProperties>
</file>