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uadro 64," sheetId="1" r:id="rId1"/>
  </sheets>
  <externalReferences>
    <externalReference r:id="rId4"/>
    <externalReference r:id="rId5"/>
    <externalReference r:id="rId6"/>
  </externalReferences>
  <definedNames>
    <definedName name="_">'[1]Cta92-98'!#REF!</definedName>
    <definedName name="_VA66" localSheetId="0">#REF!</definedName>
    <definedName name="_VA66">#REF!</definedName>
    <definedName name="_VBP66" localSheetId="0">#REF!</definedName>
    <definedName name="_VBP66">#REF!</definedName>
    <definedName name="a45.">'[3]Resumen'!$A$1614</definedName>
    <definedName name="APORTE">'[1]Cta92-98'!#REF!</definedName>
    <definedName name="ARE">'[1]Cta92-98'!#REF!</definedName>
    <definedName name="Cafetoneladas">#REF!</definedName>
    <definedName name="Cafétoneladas">#REF!</definedName>
    <definedName name="CANTIDAD" localSheetId="0">#REF!</definedName>
    <definedName name="CANTIDAD">#REF!</definedName>
    <definedName name="COMPINTER">'[1]Cta92-98'!#REF!</definedName>
    <definedName name="copia">#REF!</definedName>
    <definedName name="DIOS">'[1]Cta92-98'!#REF!</definedName>
    <definedName name="DIOSITO">'[1]Cta92-98'!#REF!</definedName>
    <definedName name="ene">#REF!</definedName>
    <definedName name="Estimaciones">#REF!</definedName>
    <definedName name="feb">#REF!</definedName>
    <definedName name="hola">#REF!</definedName>
    <definedName name="jjjj" hidden="1">{"INF13",#N/A,FALSE,"ETCN";"DIF15",#N/A,FALSE,"ETCN";"INF20",#N/A,FALSE,"ETCN"}</definedName>
    <definedName name="mar">#REF!</definedName>
    <definedName name="may">#REF!</definedName>
    <definedName name="NIVIMPVA">'[1]Cta92-98'!#REF!</definedName>
    <definedName name="NIVIMPVBP">'[1]Cta92-98'!#REF!</definedName>
    <definedName name="nov">#REF!</definedName>
    <definedName name="oct">#REF!</definedName>
    <definedName name="PARVA">'[1]Cta92-98'!#REF!</definedName>
    <definedName name="PARVA66">'[1]Cta92-98'!#REF!</definedName>
    <definedName name="PARVBP">'[1]Cta92-98'!#REF!</definedName>
    <definedName name="PARVBP66">'[1]Cta92-98'!#REF!</definedName>
    <definedName name="PAU">#REF!</definedName>
    <definedName name="PRODUC" localSheetId="0">#REF!</definedName>
    <definedName name="PRODUC">#REF!</definedName>
    <definedName name="set">#REF!</definedName>
    <definedName name="v">'[1]Cta92-98'!#REF!</definedName>
    <definedName name="VA" localSheetId="0">#REF!</definedName>
    <definedName name="VA">#REF!</definedName>
    <definedName name="VARIACANTI">'[1]Cta92-98'!#REF!</definedName>
    <definedName name="VARIMPCI">'[1]Cta92-98'!#REF!</definedName>
    <definedName name="VARIMPVA">'[1]Cta92-98'!#REF!</definedName>
    <definedName name="VARIMPVBP">'[1]Cta92-98'!#REF!</definedName>
    <definedName name="VARVA">'[1]Cta92-98'!#REF!</definedName>
    <definedName name="VARVA66">'[1]Cta92-98'!#REF!</definedName>
    <definedName name="VARVBP">'[1]Cta92-98'!#REF!</definedName>
    <definedName name="VARVBP66">'[1]Cta92-98'!#REF!</definedName>
    <definedName name="VBP" localSheetId="0">#REF!</definedName>
    <definedName name="VBP">#REF!</definedName>
    <definedName name="wrn.ESTIMACIONES." hidden="1">{"INF13",#N/A,FALSE,"ETCN";"DIF15",#N/A,FALSE,"ETCN";"INF20",#N/A,FALSE,"ETCN"}</definedName>
    <definedName name="YETTT">#REF!</definedName>
  </definedNames>
  <calcPr fullCalcOnLoad="1"/>
</workbook>
</file>

<file path=xl/sharedStrings.xml><?xml version="1.0" encoding="utf-8"?>
<sst xmlns="http://schemas.openxmlformats.org/spreadsheetml/2006/main" count="42" uniqueCount="39">
  <si>
    <t>Cuadro 64</t>
  </si>
  <si>
    <t>Costa Rica.  Comercio exterior de cobertura agropecuaria con Panamá, según partida arancelaria, 2013-2016.</t>
  </si>
  <si>
    <t>(miles de US$)</t>
  </si>
  <si>
    <t>Partida</t>
  </si>
  <si>
    <t>Producto</t>
  </si>
  <si>
    <t>Variación % 2016/15</t>
  </si>
  <si>
    <t>Participación 2016 %</t>
  </si>
  <si>
    <t>EXPORTACIONES</t>
  </si>
  <si>
    <t>2106903019</t>
  </si>
  <si>
    <t>Los demás jarabes y concentrados para la preparación de bebidas gaseadas</t>
  </si>
  <si>
    <t>2309100090</t>
  </si>
  <si>
    <t>Alimentos preparados para gatos</t>
  </si>
  <si>
    <t>3105900010</t>
  </si>
  <si>
    <t>Abonos minerales o químicos</t>
  </si>
  <si>
    <t>2106903090</t>
  </si>
  <si>
    <t>Las demás preparaciones alimenticias</t>
  </si>
  <si>
    <t>1905900090</t>
  </si>
  <si>
    <t>Otros productos de panadería</t>
  </si>
  <si>
    <t>2105000099</t>
  </si>
  <si>
    <t>Los demás helados</t>
  </si>
  <si>
    <t>0404900010</t>
  </si>
  <si>
    <t>Leche deslactosada</t>
  </si>
  <si>
    <t>Otros</t>
  </si>
  <si>
    <t xml:space="preserve">Total </t>
  </si>
  <si>
    <t>IMPORTACIONES</t>
  </si>
  <si>
    <t>0303420000</t>
  </si>
  <si>
    <t xml:space="preserve">Atunes de aleta amarilla (rabiles) </t>
  </si>
  <si>
    <t>0406300090</t>
  </si>
  <si>
    <t>Los demás quesos fundidos</t>
  </si>
  <si>
    <t>0402911000</t>
  </si>
  <si>
    <t>Leche Evaporada</t>
  </si>
  <si>
    <t>2301100023</t>
  </si>
  <si>
    <t>Harina de carne de aves</t>
  </si>
  <si>
    <t>0402991000</t>
  </si>
  <si>
    <t>Leche condensada</t>
  </si>
  <si>
    <t>2106907990</t>
  </si>
  <si>
    <t>0407110000</t>
  </si>
  <si>
    <t>De gallina de la especie Gallus domesticus</t>
  </si>
  <si>
    <t>Fuente:  Sepsa, con información del BCCR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</si>
</sst>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_)"/>
    <numFmt numFmtId="165" formatCode="0_)"/>
    <numFmt numFmtId="166" formatCode="_-* #,##0\ &quot;Pts&quot;_-;\-* #,##0\ &quot;Pts&quot;_-;_-* &quot;-&quot;\ &quot;Pts&quot;_-;_-@_-"/>
    <numFmt numFmtId="167" formatCode="#,##0.0"/>
    <numFmt numFmtId="168" formatCode="0.0%"/>
    <numFmt numFmtId="169" formatCode="_-* #,##0.00\ [$€]_-;\-* #,##0.00\ [$€]_-;_-* &quot;-&quot;??\ [$€]_-;_-@_-"/>
    <numFmt numFmtId="170" formatCode="_-* #,##0.00\ _$_-;\-* #,##0.00\ _$_-;_-* &quot;-&quot;??\ _$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Courier"/>
      <family val="3"/>
    </font>
    <font>
      <sz val="8"/>
      <name val="Arial"/>
      <family val="2"/>
    </font>
    <font>
      <sz val="10"/>
      <name val="MS Sans Serif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4" tint="-0.24997000396251678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169" fontId="21" fillId="0" borderId="0" applyFon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166" fontId="21" fillId="0" borderId="0">
      <alignment/>
      <protection/>
    </xf>
    <xf numFmtId="166" fontId="21" fillId="0" borderId="0">
      <alignment/>
      <protection/>
    </xf>
    <xf numFmtId="166" fontId="21" fillId="0" borderId="0">
      <alignment/>
      <protection/>
    </xf>
    <xf numFmtId="166" fontId="21" fillId="0" borderId="0">
      <alignment/>
      <protection/>
    </xf>
    <xf numFmtId="166" fontId="21" fillId="0" borderId="0">
      <alignment/>
      <protection/>
    </xf>
    <xf numFmtId="166" fontId="21" fillId="0" borderId="0">
      <alignment/>
      <protection/>
    </xf>
    <xf numFmtId="166" fontId="21" fillId="0" borderId="0">
      <alignment/>
      <protection/>
    </xf>
    <xf numFmtId="166" fontId="21" fillId="0" borderId="0">
      <alignment/>
      <protection/>
    </xf>
    <xf numFmtId="164" fontId="2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164" fontId="21" fillId="0" borderId="0">
      <alignment/>
      <protection/>
    </xf>
    <xf numFmtId="0" fontId="18" fillId="0" borderId="0">
      <alignment/>
      <protection/>
    </xf>
    <xf numFmtId="0" fontId="0" fillId="32" borderId="4" applyNumberFormat="0" applyFont="0" applyAlignment="0" applyProtection="0"/>
    <xf numFmtId="9" fontId="18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19" fillId="0" borderId="0" xfId="61" applyFont="1" applyAlignment="1">
      <alignment horizontal="center"/>
      <protection/>
    </xf>
    <xf numFmtId="0" fontId="20" fillId="0" borderId="0" xfId="64" applyFont="1">
      <alignment/>
      <protection/>
    </xf>
    <xf numFmtId="165" fontId="27" fillId="33" borderId="0" xfId="63" applyNumberFormat="1" applyFont="1" applyFill="1" applyBorder="1" applyAlignment="1">
      <alignment horizontal="center" vertical="center"/>
      <protection/>
    </xf>
    <xf numFmtId="165" fontId="27" fillId="33" borderId="0" xfId="62" applyNumberFormat="1" applyFont="1" applyFill="1" applyBorder="1" applyAlignment="1">
      <alignment horizontal="right" vertical="center" wrapText="1"/>
      <protection/>
    </xf>
    <xf numFmtId="165" fontId="27" fillId="33" borderId="0" xfId="63" applyNumberFormat="1" applyFont="1" applyFill="1" applyBorder="1" applyAlignment="1">
      <alignment horizontal="center" vertical="center" wrapText="1"/>
      <protection/>
    </xf>
    <xf numFmtId="0" fontId="20" fillId="0" borderId="0" xfId="61" applyFont="1" applyFill="1">
      <alignment/>
      <protection/>
    </xf>
    <xf numFmtId="164" fontId="19" fillId="0" borderId="0" xfId="60" applyFont="1" applyFill="1" applyAlignment="1">
      <alignment horizontal="left"/>
      <protection/>
    </xf>
    <xf numFmtId="164" fontId="20" fillId="0" borderId="0" xfId="60" applyFont="1" applyAlignment="1">
      <alignment horizontal="left"/>
      <protection/>
    </xf>
    <xf numFmtId="3" fontId="20" fillId="0" borderId="0" xfId="60" applyNumberFormat="1" applyFont="1">
      <alignment/>
      <protection/>
    </xf>
    <xf numFmtId="164" fontId="20" fillId="0" borderId="0" xfId="57" applyNumberFormat="1" applyFont="1" applyFill="1">
      <alignment/>
      <protection/>
    </xf>
    <xf numFmtId="164" fontId="20" fillId="0" borderId="0" xfId="64" applyNumberFormat="1" applyFont="1" applyAlignment="1">
      <alignment horizontal="left" vertical="top" wrapText="1" indent="1"/>
      <protection/>
    </xf>
    <xf numFmtId="164" fontId="20" fillId="0" borderId="0" xfId="64" applyNumberFormat="1" applyFont="1" applyAlignment="1">
      <alignment vertical="top" wrapText="1"/>
      <protection/>
    </xf>
    <xf numFmtId="3" fontId="20" fillId="0" borderId="0" xfId="60" applyNumberFormat="1" applyFont="1" applyAlignment="1">
      <alignment vertical="top" wrapText="1"/>
      <protection/>
    </xf>
    <xf numFmtId="167" fontId="20" fillId="0" borderId="0" xfId="60" applyNumberFormat="1" applyFont="1" applyAlignment="1">
      <alignment vertical="top" wrapText="1"/>
      <protection/>
    </xf>
    <xf numFmtId="164" fontId="20" fillId="0" borderId="0" xfId="60" applyFont="1" applyFill="1" applyAlignment="1">
      <alignment horizontal="left" vertical="top" wrapText="1"/>
      <protection/>
    </xf>
    <xf numFmtId="164" fontId="20" fillId="0" borderId="0" xfId="60" applyFont="1" applyFill="1" applyAlignment="1">
      <alignment horizontal="left" vertical="top" wrapText="1" indent="1"/>
      <protection/>
    </xf>
    <xf numFmtId="164" fontId="19" fillId="34" borderId="0" xfId="60" applyFont="1" applyFill="1" applyAlignment="1">
      <alignment horizontal="left"/>
      <protection/>
    </xf>
    <xf numFmtId="3" fontId="19" fillId="34" borderId="0" xfId="61" applyNumberFormat="1" applyFont="1" applyFill="1" applyAlignment="1">
      <alignment horizontal="left"/>
      <protection/>
    </xf>
    <xf numFmtId="3" fontId="19" fillId="34" borderId="0" xfId="60" applyNumberFormat="1" applyFont="1" applyFill="1">
      <alignment/>
      <protection/>
    </xf>
    <xf numFmtId="167" fontId="19" fillId="34" borderId="0" xfId="60" applyNumberFormat="1" applyFont="1" applyFill="1">
      <alignment/>
      <protection/>
    </xf>
    <xf numFmtId="164" fontId="19" fillId="0" borderId="0" xfId="57" applyNumberFormat="1" applyFont="1" applyFill="1">
      <alignment/>
      <protection/>
    </xf>
    <xf numFmtId="164" fontId="20" fillId="0" borderId="0" xfId="60" applyFont="1" applyFill="1" applyAlignment="1">
      <alignment horizontal="left"/>
      <protection/>
    </xf>
    <xf numFmtId="168" fontId="20" fillId="0" borderId="0" xfId="66" applyNumberFormat="1" applyFont="1" applyAlignment="1">
      <alignment/>
    </xf>
    <xf numFmtId="0" fontId="19" fillId="0" borderId="0" xfId="64" applyFont="1">
      <alignment/>
      <protection/>
    </xf>
    <xf numFmtId="164" fontId="20" fillId="0" borderId="0" xfId="64" applyNumberFormat="1" applyFont="1" applyAlignment="1">
      <alignment horizontal="left" vertical="top" indent="1"/>
      <protection/>
    </xf>
    <xf numFmtId="164" fontId="20" fillId="0" borderId="0" xfId="64" applyNumberFormat="1" applyFont="1" applyAlignment="1">
      <alignment vertical="top"/>
      <protection/>
    </xf>
    <xf numFmtId="165" fontId="20" fillId="0" borderId="0" xfId="60" applyNumberFormat="1" applyFont="1" applyFill="1" applyAlignment="1">
      <alignment horizontal="left" vertical="top" wrapText="1" indent="1"/>
      <protection/>
    </xf>
    <xf numFmtId="3" fontId="20" fillId="0" borderId="0" xfId="60" applyNumberFormat="1" applyFont="1" applyFill="1" applyAlignment="1">
      <alignment vertical="top" wrapText="1"/>
      <protection/>
    </xf>
    <xf numFmtId="164" fontId="19" fillId="34" borderId="0" xfId="60" applyFont="1" applyFill="1" applyAlignment="1">
      <alignment horizontal="left" vertical="top" wrapText="1" indent="1"/>
      <protection/>
    </xf>
    <xf numFmtId="3" fontId="19" fillId="34" borderId="0" xfId="60" applyNumberFormat="1" applyFont="1" applyFill="1" applyAlignment="1">
      <alignment vertical="top" wrapText="1"/>
      <protection/>
    </xf>
    <xf numFmtId="0" fontId="20" fillId="0" borderId="10" xfId="64" applyFont="1" applyBorder="1">
      <alignment/>
      <protection/>
    </xf>
    <xf numFmtId="3" fontId="20" fillId="0" borderId="10" xfId="60" applyNumberFormat="1" applyFont="1" applyBorder="1" applyAlignment="1">
      <alignment vertical="top" wrapText="1"/>
      <protection/>
    </xf>
    <xf numFmtId="169" fontId="20" fillId="0" borderId="0" xfId="45" applyFont="1" applyBorder="1" applyAlignment="1">
      <alignment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4" xfId="54"/>
    <cellStyle name="Normal 5" xfId="55"/>
    <cellStyle name="Normal 6" xfId="56"/>
    <cellStyle name="Normal 7" xfId="57"/>
    <cellStyle name="Normal 8" xfId="58"/>
    <cellStyle name="Normal 9" xfId="59"/>
    <cellStyle name="Normal_boletin 17 cuadrosA" xfId="60"/>
    <cellStyle name="Normal_boletin14a" xfId="61"/>
    <cellStyle name="Normal_cuadros balanza 2000-2006" xfId="62"/>
    <cellStyle name="Normal_cuadros impo 1 semestre 05-06" xfId="63"/>
    <cellStyle name="Normal_Libro2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1" xfId="71"/>
    <cellStyle name="Título 2" xfId="72"/>
    <cellStyle name="Título 3" xfId="73"/>
    <cellStyle name="Total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is%20documentos\Sandra\cta96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uadros%20COMERCIO%20bolet&#237;n%202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AFLUENCIA%20PORCESADAS/Afluencia%20por%20Tipos,%20Subtipos%20y%20Altu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ta92-98"/>
      <sheetName val="Participación"/>
      <sheetName val="Variació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adro1,"/>
      <sheetName val="cuadro2,"/>
      <sheetName val="cuadro3,"/>
      <sheetName val="cuadro4,"/>
      <sheetName val="cuadro5,"/>
      <sheetName val="cuadro6,"/>
      <sheetName val="cuadro7,"/>
      <sheetName val="cuadro8,"/>
      <sheetName val="cuadro9,"/>
      <sheetName val="cuadro10,"/>
      <sheetName val="cuadro11, "/>
      <sheetName val="cuadro12"/>
      <sheetName val="cuadro13,"/>
      <sheetName val="cuadro14,"/>
      <sheetName val="cuadro15,"/>
      <sheetName val="cuadro16,"/>
      <sheetName val="cuadro17,"/>
      <sheetName val="cuadro18,"/>
      <sheetName val="cuadro19,"/>
      <sheetName val="cuadro20,"/>
      <sheetName val="cuadro21,"/>
      <sheetName val="cuadro22,"/>
      <sheetName val="cuadro23,"/>
      <sheetName val="cuadro24, "/>
      <sheetName val="cuadro25,"/>
      <sheetName val="cuadro26, "/>
      <sheetName val="cuadro27,"/>
      <sheetName val="cuadro28,"/>
      <sheetName val="cuadro29,"/>
      <sheetName val="cuadro30,"/>
      <sheetName val="cuadro31,"/>
      <sheetName val="cuadro32,"/>
      <sheetName val="cuadro33,"/>
      <sheetName val="cuadro34, "/>
      <sheetName val="cuadro35,"/>
      <sheetName val="cuadro36, "/>
      <sheetName val="cuadro37, "/>
      <sheetName val="cuadro38, "/>
      <sheetName val="cuadro39,"/>
      <sheetName val="cuadro40,"/>
      <sheetName val="cuadro41,"/>
      <sheetName val="cuadro42,"/>
      <sheetName val="cuadro43,"/>
      <sheetName val="cuadro44, "/>
      <sheetName val="cuadro45, "/>
      <sheetName val="cuadro46"/>
      <sheetName val="cuadro47,"/>
      <sheetName val="cuadro48,"/>
      <sheetName val="cuadro49,"/>
      <sheetName val="cuadro50,"/>
      <sheetName val="cuadro51,"/>
      <sheetName val="cuadro52,"/>
      <sheetName val="cuadro53"/>
      <sheetName val="cuadro54,"/>
      <sheetName val="cuadro55,"/>
      <sheetName val="cuadro56,"/>
      <sheetName val="cuadro57,"/>
      <sheetName val="cuadro58,"/>
      <sheetName val="cuadro 59,"/>
      <sheetName val="cuadro60,"/>
      <sheetName val="cuadro61,"/>
      <sheetName val="cuadro62,"/>
      <sheetName val="cuadro63,"/>
      <sheetName val="cuadro 64,"/>
      <sheetName val="cuadro65,"/>
      <sheetName val="cuadro 66,"/>
      <sheetName val="cuadro67,"/>
      <sheetName val="cuadro 68,"/>
      <sheetName val="cuadro69,"/>
      <sheetName val="cuadro 70 "/>
      <sheetName val="cuadro 71"/>
      <sheetName val="cuadro 7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POR TIPOS"/>
      <sheetName val="POR PROVINCIAS"/>
      <sheetName val="POR ALTURA"/>
      <sheetName val="CUADRO POR ALTURA"/>
      <sheetName val="TIPOS DE CAFE"/>
      <sheetName val="TIPOS Y SUBTIPOS"/>
    </sheetNames>
    <sheetDataSet>
      <sheetData sheetId="0">
        <row r="1614">
          <cell r="A1614">
            <v>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showGridLines="0" tabSelected="1" zoomScalePageLayoutView="0" workbookViewId="0" topLeftCell="A1">
      <selection activeCell="B7" sqref="B7"/>
    </sheetView>
  </sheetViews>
  <sheetFormatPr defaultColWidth="11.421875" defaultRowHeight="15"/>
  <cols>
    <col min="1" max="1" width="15.57421875" style="2" customWidth="1"/>
    <col min="2" max="2" width="44.8515625" style="2" customWidth="1"/>
    <col min="3" max="6" width="15.00390625" style="2" customWidth="1"/>
    <col min="7" max="7" width="13.8515625" style="2" customWidth="1"/>
    <col min="8" max="8" width="15.421875" style="2" customWidth="1"/>
    <col min="9" max="16384" width="11.421875" style="2" customWidth="1"/>
  </cols>
  <sheetData>
    <row r="1" spans="1:8" ht="15">
      <c r="A1" s="1" t="s">
        <v>0</v>
      </c>
      <c r="B1" s="1"/>
      <c r="C1" s="1"/>
      <c r="D1" s="1"/>
      <c r="E1" s="1"/>
      <c r="F1" s="1"/>
      <c r="G1" s="1"/>
      <c r="H1" s="1"/>
    </row>
    <row r="2" spans="1:8" ht="15">
      <c r="A2" s="1" t="s">
        <v>1</v>
      </c>
      <c r="B2" s="1"/>
      <c r="C2" s="1"/>
      <c r="D2" s="1"/>
      <c r="E2" s="1"/>
      <c r="F2" s="1"/>
      <c r="G2" s="1"/>
      <c r="H2" s="1"/>
    </row>
    <row r="3" spans="1:8" ht="15">
      <c r="A3" s="1" t="s">
        <v>2</v>
      </c>
      <c r="B3" s="1"/>
      <c r="C3" s="1"/>
      <c r="D3" s="1"/>
      <c r="E3" s="1"/>
      <c r="F3" s="1"/>
      <c r="G3" s="1"/>
      <c r="H3" s="1"/>
    </row>
    <row r="5" spans="1:8" s="6" customFormat="1" ht="37.5" customHeight="1">
      <c r="A5" s="3" t="s">
        <v>3</v>
      </c>
      <c r="B5" s="3" t="s">
        <v>4</v>
      </c>
      <c r="C5" s="4">
        <v>2013</v>
      </c>
      <c r="D5" s="4">
        <v>2014</v>
      </c>
      <c r="E5" s="4">
        <v>2015</v>
      </c>
      <c r="F5" s="4">
        <v>2016</v>
      </c>
      <c r="G5" s="5" t="s">
        <v>5</v>
      </c>
      <c r="H5" s="5" t="s">
        <v>6</v>
      </c>
    </row>
    <row r="6" spans="1:8" s="10" customFormat="1" ht="15">
      <c r="A6" s="7" t="s">
        <v>7</v>
      </c>
      <c r="B6" s="8"/>
      <c r="C6" s="9"/>
      <c r="D6" s="9"/>
      <c r="E6" s="9"/>
      <c r="F6" s="9"/>
      <c r="G6" s="9"/>
      <c r="H6" s="9"/>
    </row>
    <row r="7" spans="1:8" s="10" customFormat="1" ht="32.25" customHeight="1">
      <c r="A7" s="11" t="s">
        <v>8</v>
      </c>
      <c r="B7" s="12" t="s">
        <v>9</v>
      </c>
      <c r="C7" s="13">
        <v>34590.74422</v>
      </c>
      <c r="D7" s="13">
        <v>34856.798059999994</v>
      </c>
      <c r="E7" s="13">
        <v>37495.30155999999</v>
      </c>
      <c r="F7" s="13">
        <v>36713.87317</v>
      </c>
      <c r="G7" s="14">
        <f aca="true" t="shared" si="0" ref="G7:G15">(F7/E7-1)*100</f>
        <v>-2.0840701567623077</v>
      </c>
      <c r="H7" s="14">
        <f aca="true" t="shared" si="1" ref="H7:H15">(F7/$F$15)*100</f>
        <v>16.57629039935025</v>
      </c>
    </row>
    <row r="8" spans="1:8" s="10" customFormat="1" ht="15">
      <c r="A8" s="11" t="s">
        <v>10</v>
      </c>
      <c r="B8" s="12" t="s">
        <v>11</v>
      </c>
      <c r="C8" s="13">
        <v>2468.8372899999995</v>
      </c>
      <c r="D8" s="13">
        <v>7373.79445</v>
      </c>
      <c r="E8" s="13">
        <v>11454.667960000004</v>
      </c>
      <c r="F8" s="13">
        <v>12850.386439999998</v>
      </c>
      <c r="G8" s="14">
        <f t="shared" si="0"/>
        <v>12.18471355847135</v>
      </c>
      <c r="H8" s="14">
        <f t="shared" si="1"/>
        <v>5.801941309405918</v>
      </c>
    </row>
    <row r="9" spans="1:8" s="10" customFormat="1" ht="15">
      <c r="A9" s="11" t="s">
        <v>12</v>
      </c>
      <c r="B9" s="12" t="s">
        <v>13</v>
      </c>
      <c r="C9" s="13">
        <v>15393.004459999996</v>
      </c>
      <c r="D9" s="13">
        <v>14074.144400000001</v>
      </c>
      <c r="E9" s="13">
        <v>9203.52349</v>
      </c>
      <c r="F9" s="13">
        <v>9582.48155</v>
      </c>
      <c r="G9" s="14">
        <f t="shared" si="0"/>
        <v>4.117532382155087</v>
      </c>
      <c r="H9" s="14">
        <f t="shared" si="1"/>
        <v>4.326484328790743</v>
      </c>
    </row>
    <row r="10" spans="1:8" s="10" customFormat="1" ht="15">
      <c r="A10" s="11" t="s">
        <v>14</v>
      </c>
      <c r="B10" s="12" t="s">
        <v>15</v>
      </c>
      <c r="C10" s="13">
        <v>2983.58169</v>
      </c>
      <c r="D10" s="13">
        <v>2431.0322099999994</v>
      </c>
      <c r="E10" s="13">
        <v>4062.33211</v>
      </c>
      <c r="F10" s="13">
        <v>8449.631230000003</v>
      </c>
      <c r="G10" s="14">
        <f t="shared" si="0"/>
        <v>107.99951853271796</v>
      </c>
      <c r="H10" s="14">
        <f t="shared" si="1"/>
        <v>3.815003129398757</v>
      </c>
    </row>
    <row r="11" spans="1:8" s="10" customFormat="1" ht="15">
      <c r="A11" s="11" t="s">
        <v>16</v>
      </c>
      <c r="B11" s="12" t="s">
        <v>17</v>
      </c>
      <c r="C11" s="13">
        <v>7899.012520000001</v>
      </c>
      <c r="D11" s="13">
        <v>7034.51016</v>
      </c>
      <c r="E11" s="13">
        <v>7545.657119999999</v>
      </c>
      <c r="F11" s="13">
        <v>8015.5237400000005</v>
      </c>
      <c r="G11" s="14">
        <f t="shared" si="0"/>
        <v>6.2269807987246795</v>
      </c>
      <c r="H11" s="14">
        <f t="shared" si="1"/>
        <v>3.619003873601005</v>
      </c>
    </row>
    <row r="12" spans="1:8" s="10" customFormat="1" ht="15">
      <c r="A12" s="11" t="s">
        <v>18</v>
      </c>
      <c r="B12" s="12" t="s">
        <v>19</v>
      </c>
      <c r="C12" s="13">
        <v>2628.86867</v>
      </c>
      <c r="D12" s="13">
        <v>5289.80906</v>
      </c>
      <c r="E12" s="13">
        <v>6091.9007299999985</v>
      </c>
      <c r="F12" s="13">
        <v>6706.88838</v>
      </c>
      <c r="G12" s="14">
        <f t="shared" si="0"/>
        <v>10.095168605940197</v>
      </c>
      <c r="H12" s="14">
        <f t="shared" si="1"/>
        <v>3.0281558403854927</v>
      </c>
    </row>
    <row r="13" spans="1:8" s="10" customFormat="1" ht="15">
      <c r="A13" s="11" t="s">
        <v>20</v>
      </c>
      <c r="B13" s="12" t="s">
        <v>21</v>
      </c>
      <c r="C13" s="13">
        <v>116.02126000000001</v>
      </c>
      <c r="D13" s="13">
        <v>3164.02717</v>
      </c>
      <c r="E13" s="13">
        <v>2777.7297100000005</v>
      </c>
      <c r="F13" s="13">
        <v>6505.36742</v>
      </c>
      <c r="G13" s="14">
        <f t="shared" si="0"/>
        <v>134.1972797634079</v>
      </c>
      <c r="H13" s="14">
        <f t="shared" si="1"/>
        <v>2.937169255040816</v>
      </c>
    </row>
    <row r="14" spans="1:8" s="10" customFormat="1" ht="15">
      <c r="A14" s="15"/>
      <c r="B14" s="16" t="s">
        <v>22</v>
      </c>
      <c r="C14" s="13">
        <v>141482.0665900001</v>
      </c>
      <c r="D14" s="13">
        <v>155514.53402999986</v>
      </c>
      <c r="E14" s="13">
        <v>146458.1821399999</v>
      </c>
      <c r="F14" s="13">
        <v>132660.1023000001</v>
      </c>
      <c r="G14" s="14">
        <f t="shared" si="0"/>
        <v>-9.421173770141555</v>
      </c>
      <c r="H14" s="14">
        <f t="shared" si="1"/>
        <v>59.89595186402702</v>
      </c>
    </row>
    <row r="15" spans="1:8" s="21" customFormat="1" ht="15">
      <c r="A15" s="17"/>
      <c r="B15" s="18" t="s">
        <v>23</v>
      </c>
      <c r="C15" s="19">
        <f>SUM(C7:C14)</f>
        <v>207562.1367000001</v>
      </c>
      <c r="D15" s="19">
        <f>SUM(D7:D14)</f>
        <v>229738.64953999984</v>
      </c>
      <c r="E15" s="19">
        <f>SUM(E7:E14)</f>
        <v>225089.2948199999</v>
      </c>
      <c r="F15" s="19">
        <f>SUM(F7:F14)</f>
        <v>221484.25423000008</v>
      </c>
      <c r="G15" s="20">
        <f t="shared" si="0"/>
        <v>-1.6016046400086248</v>
      </c>
      <c r="H15" s="20">
        <f t="shared" si="1"/>
        <v>100</v>
      </c>
    </row>
    <row r="16" spans="1:8" s="10" customFormat="1" ht="15">
      <c r="A16" s="22"/>
      <c r="B16" s="8"/>
      <c r="C16" s="9"/>
      <c r="D16" s="9"/>
      <c r="E16" s="9"/>
      <c r="F16" s="9"/>
      <c r="G16" s="23"/>
      <c r="H16" s="23"/>
    </row>
    <row r="17" ht="15">
      <c r="A17" s="24" t="s">
        <v>24</v>
      </c>
    </row>
    <row r="18" spans="1:8" s="10" customFormat="1" ht="15">
      <c r="A18" s="25" t="s">
        <v>25</v>
      </c>
      <c r="B18" s="26" t="s">
        <v>26</v>
      </c>
      <c r="C18" s="13">
        <v>2449.08501</v>
      </c>
      <c r="D18" s="13">
        <v>13851.966849999999</v>
      </c>
      <c r="E18" s="13">
        <v>12431.747039999998</v>
      </c>
      <c r="F18" s="13">
        <v>10942.488650000001</v>
      </c>
      <c r="G18" s="14">
        <f aca="true" t="shared" si="2" ref="G18:G26">(F18/E18-1)*100</f>
        <v>-11.979477906107693</v>
      </c>
      <c r="H18" s="14">
        <f aca="true" t="shared" si="3" ref="H18:H26">(F18/$F$26)*100</f>
        <v>28.206070515529873</v>
      </c>
    </row>
    <row r="19" spans="1:8" s="10" customFormat="1" ht="15">
      <c r="A19" s="25" t="s">
        <v>27</v>
      </c>
      <c r="B19" s="26" t="s">
        <v>28</v>
      </c>
      <c r="C19" s="13">
        <v>5830.38696</v>
      </c>
      <c r="D19" s="13">
        <v>5934.962730000001</v>
      </c>
      <c r="E19" s="13">
        <v>5495.813149999999</v>
      </c>
      <c r="F19" s="13">
        <v>4406.0386100000005</v>
      </c>
      <c r="G19" s="14">
        <f t="shared" si="2"/>
        <v>-19.829177416630305</v>
      </c>
      <c r="H19" s="14">
        <f t="shared" si="3"/>
        <v>11.357291718809071</v>
      </c>
    </row>
    <row r="20" spans="1:8" s="10" customFormat="1" ht="15">
      <c r="A20" s="25" t="s">
        <v>29</v>
      </c>
      <c r="B20" s="26" t="s">
        <v>30</v>
      </c>
      <c r="C20" s="13"/>
      <c r="D20" s="13">
        <v>2550.34498</v>
      </c>
      <c r="E20" s="13">
        <v>2351.0149</v>
      </c>
      <c r="F20" s="13">
        <v>2754.8560400000006</v>
      </c>
      <c r="G20" s="14">
        <f t="shared" si="2"/>
        <v>17.177310956217262</v>
      </c>
      <c r="H20" s="14">
        <f t="shared" si="3"/>
        <v>7.101096122624116</v>
      </c>
    </row>
    <row r="21" spans="1:8" s="10" customFormat="1" ht="15">
      <c r="A21" s="25" t="s">
        <v>31</v>
      </c>
      <c r="B21" s="26" t="s">
        <v>32</v>
      </c>
      <c r="C21" s="13">
        <v>2118.9449499999996</v>
      </c>
      <c r="D21" s="13">
        <v>2539.0223099999994</v>
      </c>
      <c r="E21" s="13">
        <v>2826.7627700000003</v>
      </c>
      <c r="F21" s="13">
        <v>2005.78052</v>
      </c>
      <c r="G21" s="14">
        <f t="shared" si="2"/>
        <v>-29.04319593822867</v>
      </c>
      <c r="H21" s="14">
        <f t="shared" si="3"/>
        <v>5.170230337483254</v>
      </c>
    </row>
    <row r="22" spans="1:8" s="10" customFormat="1" ht="15">
      <c r="A22" s="25" t="s">
        <v>33</v>
      </c>
      <c r="B22" s="26" t="s">
        <v>34</v>
      </c>
      <c r="C22" s="13">
        <v>321.12508</v>
      </c>
      <c r="D22" s="13">
        <v>416.44818000000004</v>
      </c>
      <c r="E22" s="13">
        <v>259.63566000000003</v>
      </c>
      <c r="F22" s="13">
        <v>1730.59565</v>
      </c>
      <c r="G22" s="14">
        <f t="shared" si="2"/>
        <v>566.5477500278658</v>
      </c>
      <c r="H22" s="14">
        <f t="shared" si="3"/>
        <v>4.460895916740956</v>
      </c>
    </row>
    <row r="23" spans="1:8" s="10" customFormat="1" ht="15">
      <c r="A23" s="25" t="s">
        <v>35</v>
      </c>
      <c r="B23" s="26" t="s">
        <v>15</v>
      </c>
      <c r="C23" s="13">
        <v>430.73703000000006</v>
      </c>
      <c r="D23" s="13">
        <v>504.25324</v>
      </c>
      <c r="E23" s="13">
        <v>1073.9093699999999</v>
      </c>
      <c r="F23" s="13">
        <v>1546.25651</v>
      </c>
      <c r="G23" s="14">
        <f t="shared" si="2"/>
        <v>43.98389223477957</v>
      </c>
      <c r="H23" s="14">
        <f t="shared" si="3"/>
        <v>3.9857313588492613</v>
      </c>
    </row>
    <row r="24" spans="1:8" s="10" customFormat="1" ht="15">
      <c r="A24" s="25" t="s">
        <v>36</v>
      </c>
      <c r="B24" s="26" t="s">
        <v>37</v>
      </c>
      <c r="C24" s="13">
        <v>1570.4734799999997</v>
      </c>
      <c r="D24" s="13">
        <v>2222.86291</v>
      </c>
      <c r="E24" s="13">
        <v>2630.99397</v>
      </c>
      <c r="F24" s="13">
        <v>1392.4376000000002</v>
      </c>
      <c r="G24" s="14">
        <f t="shared" si="2"/>
        <v>-47.075606562488616</v>
      </c>
      <c r="H24" s="14">
        <f t="shared" si="3"/>
        <v>3.589237731041666</v>
      </c>
    </row>
    <row r="25" spans="1:8" s="10" customFormat="1" ht="15">
      <c r="A25" s="27"/>
      <c r="B25" s="16" t="s">
        <v>22</v>
      </c>
      <c r="C25" s="28">
        <v>29025.93070000001</v>
      </c>
      <c r="D25" s="28">
        <v>29699.56745</v>
      </c>
      <c r="E25" s="28">
        <v>23823.652069999993</v>
      </c>
      <c r="F25" s="28">
        <v>14016.346440000008</v>
      </c>
      <c r="G25" s="14">
        <f t="shared" si="2"/>
        <v>-41.16625612724535</v>
      </c>
      <c r="H25" s="14">
        <f t="shared" si="3"/>
        <v>36.1294462989218</v>
      </c>
    </row>
    <row r="26" spans="1:8" s="21" customFormat="1" ht="14.25" customHeight="1">
      <c r="A26" s="29"/>
      <c r="B26" s="18" t="s">
        <v>23</v>
      </c>
      <c r="C26" s="30">
        <f>SUM(C18:C25)</f>
        <v>41746.68321000001</v>
      </c>
      <c r="D26" s="30">
        <f>SUM(D18:D25)</f>
        <v>57719.428649999994</v>
      </c>
      <c r="E26" s="30">
        <f>SUM(E18:E25)</f>
        <v>50893.52892999999</v>
      </c>
      <c r="F26" s="30">
        <f>SUM(F18:F25)</f>
        <v>38794.80002000001</v>
      </c>
      <c r="G26" s="20">
        <f t="shared" si="2"/>
        <v>-23.77262721679376</v>
      </c>
      <c r="H26" s="20">
        <f t="shared" si="3"/>
        <v>100</v>
      </c>
    </row>
    <row r="27" spans="1:8" ht="15">
      <c r="A27" s="31"/>
      <c r="B27" s="31"/>
      <c r="C27" s="32"/>
      <c r="D27" s="32"/>
      <c r="E27" s="32"/>
      <c r="F27" s="32"/>
      <c r="G27" s="31"/>
      <c r="H27" s="31"/>
    </row>
    <row r="28" ht="15">
      <c r="A28" s="33" t="s">
        <v>38</v>
      </c>
    </row>
    <row r="29" spans="3:6" ht="15">
      <c r="C29" s="13"/>
      <c r="D29" s="13"/>
      <c r="E29" s="13"/>
      <c r="F29" s="13"/>
    </row>
    <row r="30" spans="3:6" ht="15">
      <c r="C30" s="13"/>
      <c r="D30" s="13"/>
      <c r="E30" s="13"/>
      <c r="F30" s="13"/>
    </row>
  </sheetData>
  <sheetProtection/>
  <mergeCells count="3">
    <mergeCell ref="A1:H1"/>
    <mergeCell ref="A2:H2"/>
    <mergeCell ref="A3:H3"/>
  </mergeCells>
  <printOptions/>
  <pageMargins left="0.75" right="0.75" top="1" bottom="1" header="0" footer="0"/>
  <pageSetup horizontalDpi="360" verticalDpi="3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 Brade Monge - SEPSA</dc:creator>
  <cp:keywords/>
  <dc:description/>
  <cp:lastModifiedBy>Iver Brade Monge - SEPSA</cp:lastModifiedBy>
  <dcterms:created xsi:type="dcterms:W3CDTF">2017-05-12T13:55:00Z</dcterms:created>
  <dcterms:modified xsi:type="dcterms:W3CDTF">2017-05-12T13:55:00Z</dcterms:modified>
  <cp:category/>
  <cp:version/>
  <cp:contentType/>
  <cp:contentStatus/>
</cp:coreProperties>
</file>