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3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<sst xmlns="http://schemas.openxmlformats.org/spreadsheetml/2006/main" count="38" uniqueCount="36">
  <si>
    <t>Cuadro 53</t>
  </si>
  <si>
    <t>Costa Rica.  Comercio exterior de cobertura agropecuaria con Chile,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</si>
  <si>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</si>
  <si>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</si>
  <si>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</si>
  <si>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</si>
  <si>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</si>
  <si>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</si>
  <si>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2106903019</t>
  </si>
  <si>
    <t>Los demás jarabes y concentrados para la preparación de bebidas gaseadas</t>
  </si>
  <si>
    <t>0804300019</t>
  </si>
  <si>
    <t>Las demás piñas</t>
  </si>
  <si>
    <t>2106903090</t>
  </si>
  <si>
    <t>Las demás preparaciones alimenticias</t>
  </si>
  <si>
    <t>0811900090</t>
  </si>
  <si>
    <t>Las demás frutas y otros frutos sin cocer o cocidos en agua</t>
  </si>
  <si>
    <t>1902190000</t>
  </si>
  <si>
    <t>Las demás pastas alimenticias sin cocer</t>
  </si>
  <si>
    <t>0811900010</t>
  </si>
  <si>
    <t xml:space="preserve">Piñas sin cocer o cocidas en agua </t>
  </si>
  <si>
    <t>Otros</t>
  </si>
  <si>
    <t xml:space="preserve">Total </t>
  </si>
  <si>
    <t>IMPORTACIONES</t>
  </si>
  <si>
    <t>0203290090</t>
  </si>
  <si>
    <t>La demás carne porcina congelada</t>
  </si>
  <si>
    <t>0804400010</t>
  </si>
  <si>
    <t>Aguacates frescos</t>
  </si>
  <si>
    <t>2204210011</t>
  </si>
  <si>
    <t>Jerez y aporto</t>
  </si>
  <si>
    <t>0808100000</t>
  </si>
  <si>
    <t>Manzanas</t>
  </si>
  <si>
    <t>0202300019</t>
  </si>
  <si>
    <t>Las demás carnes de animales de la especie bovina deshuesada</t>
  </si>
  <si>
    <t>0402991000</t>
  </si>
  <si>
    <t>Leche condensada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</si>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</sst>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_-* #,##0\ &quot;Pts&quot;_-;\-* #,##0\ &quot;Pts&quot;_-;_-* &quot;-&quot;\ &quot;Pts&quot;_-;_-@_-"/>
    <numFmt numFmtId="167" formatCode="0.0%"/>
    <numFmt numFmtId="168" formatCode="#,##0.0"/>
    <numFmt numFmtId="169" formatCode="_-* #,##0.00\ [$€]_-;\-* #,##0.00\ [$€]_-;_-* &quot;-&quot;??\ [$€]_-;_-@_-"/>
    <numFmt numFmtId="170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ourier"/>
      <family val="3"/>
    </font>
    <font>
      <b/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164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64" applyFont="1">
      <alignment/>
      <protection/>
    </xf>
    <xf numFmtId="3" fontId="21" fillId="0" borderId="0" xfId="60" applyNumberFormat="1" applyFont="1">
      <alignment/>
      <protection/>
    </xf>
    <xf numFmtId="0" fontId="21" fillId="0" borderId="0" xfId="61" applyFont="1" applyAlignment="1">
      <alignment horizontal="center"/>
      <protection/>
    </xf>
    <xf numFmtId="49" fontId="27" fillId="33" borderId="0" xfId="62" applyNumberFormat="1" applyFont="1" applyFill="1" applyBorder="1" applyAlignment="1">
      <alignment horizontal="center" vertic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2" applyNumberFormat="1" applyFont="1" applyFill="1" applyBorder="1" applyAlignment="1">
      <alignment horizontal="center" vertical="center" wrapText="1"/>
      <protection/>
    </xf>
    <xf numFmtId="165" fontId="27" fillId="33" borderId="0" xfId="63" applyNumberFormat="1" applyFont="1" applyFill="1" applyBorder="1" applyAlignment="1">
      <alignment horizontal="center" vertical="center" wrapText="1"/>
      <protection/>
    </xf>
    <xf numFmtId="0" fontId="19" fillId="0" borderId="0" xfId="61" applyFont="1" applyFill="1">
      <alignment/>
      <protection/>
    </xf>
    <xf numFmtId="164" fontId="19" fillId="0" borderId="0" xfId="54" applyNumberFormat="1" applyFont="1" applyFill="1">
      <alignment/>
      <protection/>
    </xf>
    <xf numFmtId="0" fontId="21" fillId="0" borderId="0" xfId="61" applyFont="1">
      <alignment/>
      <protection/>
    </xf>
    <xf numFmtId="0" fontId="19" fillId="0" borderId="0" xfId="61" applyFont="1">
      <alignment/>
      <protection/>
    </xf>
    <xf numFmtId="167" fontId="19" fillId="0" borderId="0" xfId="66" applyNumberFormat="1" applyFont="1" applyAlignment="1">
      <alignment/>
    </xf>
    <xf numFmtId="164" fontId="19" fillId="0" borderId="0" xfId="64" applyNumberFormat="1" applyFont="1" applyAlignment="1">
      <alignment horizontal="right" vertical="top"/>
      <protection/>
    </xf>
    <xf numFmtId="164" fontId="19" fillId="0" borderId="0" xfId="64" applyNumberFormat="1" applyFont="1" applyAlignment="1">
      <alignment horizontal="left" vertical="top" wrapText="1"/>
      <protection/>
    </xf>
    <xf numFmtId="3" fontId="19" fillId="0" borderId="0" xfId="60" applyNumberFormat="1" applyFont="1" applyAlignment="1">
      <alignment vertical="top" wrapText="1"/>
      <protection/>
    </xf>
    <xf numFmtId="168" fontId="19" fillId="0" borderId="0" xfId="60" applyNumberFormat="1" applyFont="1" applyAlignment="1">
      <alignment vertical="top" wrapText="1"/>
      <protection/>
    </xf>
    <xf numFmtId="164" fontId="19" fillId="0" borderId="0" xfId="64" applyNumberFormat="1" applyFont="1" applyAlignment="1">
      <alignment horizontal="left" vertical="top"/>
      <protection/>
    </xf>
    <xf numFmtId="164" fontId="19" fillId="0" borderId="0" xfId="60" applyFont="1" applyFill="1" applyAlignment="1">
      <alignment horizontal="left" vertical="top" wrapText="1"/>
      <protection/>
    </xf>
    <xf numFmtId="0" fontId="19" fillId="0" borderId="0" xfId="64" applyFont="1" applyAlignment="1">
      <alignment vertical="top" wrapText="1"/>
      <protection/>
    </xf>
    <xf numFmtId="164" fontId="21" fillId="34" borderId="0" xfId="60" applyFont="1" applyFill="1" applyAlignment="1">
      <alignment horizontal="left"/>
      <protection/>
    </xf>
    <xf numFmtId="3" fontId="21" fillId="34" borderId="0" xfId="61" applyNumberFormat="1" applyFont="1" applyFill="1" applyAlignment="1">
      <alignment horizontal="left"/>
      <protection/>
    </xf>
    <xf numFmtId="3" fontId="21" fillId="34" borderId="0" xfId="60" applyNumberFormat="1" applyFont="1" applyFill="1">
      <alignment/>
      <protection/>
    </xf>
    <xf numFmtId="168" fontId="21" fillId="34" borderId="0" xfId="60" applyNumberFormat="1" applyFont="1" applyFill="1">
      <alignment/>
      <protection/>
    </xf>
    <xf numFmtId="164" fontId="21" fillId="0" borderId="0" xfId="54" applyNumberFormat="1" applyFont="1" applyFill="1">
      <alignment/>
      <protection/>
    </xf>
    <xf numFmtId="164" fontId="19" fillId="0" borderId="0" xfId="60" applyFont="1" applyFill="1" applyAlignment="1">
      <alignment horizontal="left"/>
      <protection/>
    </xf>
    <xf numFmtId="164" fontId="19" fillId="0" borderId="0" xfId="60" applyFont="1" applyAlignment="1">
      <alignment horizontal="left"/>
      <protection/>
    </xf>
    <xf numFmtId="3" fontId="19" fillId="0" borderId="0" xfId="60" applyNumberFormat="1" applyFont="1">
      <alignment/>
      <protection/>
    </xf>
    <xf numFmtId="0" fontId="21" fillId="0" borderId="0" xfId="64" applyFont="1">
      <alignment/>
      <protection/>
    </xf>
    <xf numFmtId="0" fontId="19" fillId="0" borderId="0" xfId="64" applyFont="1" applyAlignment="1">
      <alignment horizontal="right" vertical="top"/>
      <protection/>
    </xf>
    <xf numFmtId="0" fontId="19" fillId="0" borderId="10" xfId="64" applyFont="1" applyBorder="1">
      <alignment/>
      <protection/>
    </xf>
    <xf numFmtId="3" fontId="19" fillId="0" borderId="10" xfId="60" applyNumberFormat="1" applyFont="1" applyBorder="1" applyAlignment="1">
      <alignment vertical="top" wrapText="1"/>
      <protection/>
    </xf>
    <xf numFmtId="169" fontId="19" fillId="0" borderId="0" xfId="45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1" max="1" width="16.421875" style="1" customWidth="1"/>
    <col min="2" max="2" width="55.28125" style="1" customWidth="1"/>
    <col min="3" max="6" width="14.57421875" style="1" customWidth="1"/>
    <col min="7" max="7" width="12.7109375" style="1" customWidth="1"/>
    <col min="8" max="8" width="16.28125" style="1" customWidth="1"/>
    <col min="9" max="16384" width="11.421875" style="1" customWidth="1"/>
  </cols>
  <sheetData>
    <row r="1" spans="3:6" ht="15">
      <c r="C1" s="2"/>
      <c r="D1" s="2"/>
      <c r="E1" s="2"/>
      <c r="F1" s="2"/>
    </row>
    <row r="3" spans="1:8" ht="15">
      <c r="A3" s="3" t="s">
        <v>0</v>
      </c>
      <c r="B3" s="3"/>
      <c r="C3" s="3"/>
      <c r="D3" s="3"/>
      <c r="E3" s="3"/>
      <c r="F3" s="3"/>
      <c r="G3" s="3"/>
      <c r="H3" s="3"/>
    </row>
    <row r="4" spans="1:8" ht="15">
      <c r="A4" s="3" t="s">
        <v>1</v>
      </c>
      <c r="B4" s="3"/>
      <c r="C4" s="3"/>
      <c r="D4" s="3"/>
      <c r="E4" s="3"/>
      <c r="F4" s="3"/>
      <c r="G4" s="3"/>
      <c r="H4" s="3"/>
    </row>
    <row r="5" spans="1:8" ht="15">
      <c r="A5" s="3" t="s">
        <v>2</v>
      </c>
      <c r="B5" s="3"/>
      <c r="C5" s="3"/>
      <c r="D5" s="3"/>
      <c r="E5" s="3"/>
      <c r="F5" s="3"/>
      <c r="G5" s="3"/>
      <c r="H5" s="3"/>
    </row>
    <row r="7" spans="1:8" s="9" customFormat="1" ht="37.5" customHeight="1">
      <c r="A7" s="4" t="s">
        <v>3</v>
      </c>
      <c r="B7" s="5" t="s">
        <v>4</v>
      </c>
      <c r="C7" s="6">
        <v>2013</v>
      </c>
      <c r="D7" s="6">
        <v>2014</v>
      </c>
      <c r="E7" s="6">
        <v>2015</v>
      </c>
      <c r="F7" s="6">
        <v>2016</v>
      </c>
      <c r="G7" s="7" t="s">
        <v>5</v>
      </c>
      <c r="H7" s="8" t="s">
        <v>6</v>
      </c>
    </row>
    <row r="8" spans="1:8" s="10" customFormat="1" ht="12" customHeight="1">
      <c r="A8" s="4"/>
      <c r="B8" s="5"/>
      <c r="C8" s="6"/>
      <c r="D8" s="6"/>
      <c r="E8" s="6"/>
      <c r="F8" s="6"/>
      <c r="G8" s="7"/>
      <c r="H8" s="8"/>
    </row>
    <row r="9" spans="1:6" s="12" customFormat="1" ht="15">
      <c r="A9" s="11" t="s">
        <v>7</v>
      </c>
      <c r="C9" s="13"/>
      <c r="D9" s="13"/>
      <c r="E9" s="13"/>
      <c r="F9" s="13"/>
    </row>
    <row r="10" spans="1:8" s="10" customFormat="1" ht="30">
      <c r="A10" s="14" t="s">
        <v>8</v>
      </c>
      <c r="B10" s="15" t="s">
        <v>9</v>
      </c>
      <c r="C10" s="16">
        <v>7529.8368</v>
      </c>
      <c r="D10" s="16">
        <v>5798.986400000001</v>
      </c>
      <c r="E10" s="16">
        <v>7436.35888</v>
      </c>
      <c r="F10" s="16">
        <v>5167.08432</v>
      </c>
      <c r="G10" s="17">
        <f>(F10/E10-1)*100</f>
        <v>-30.515936584276304</v>
      </c>
      <c r="H10" s="17">
        <f aca="true" t="shared" si="0" ref="H10:H17">(F10/$F$17)*100</f>
        <v>27.06742499263413</v>
      </c>
    </row>
    <row r="11" spans="1:8" s="10" customFormat="1" ht="15.75" customHeight="1">
      <c r="A11" s="14" t="s">
        <v>10</v>
      </c>
      <c r="B11" s="18" t="s">
        <v>11</v>
      </c>
      <c r="C11" s="16">
        <v>1803.88643</v>
      </c>
      <c r="D11" s="16">
        <v>2538.24754</v>
      </c>
      <c r="E11" s="16">
        <v>1583.0452900000003</v>
      </c>
      <c r="F11" s="16">
        <v>2944.73243</v>
      </c>
      <c r="G11" s="17">
        <f>(F11/E11-1)*100</f>
        <v>86.01694143570585</v>
      </c>
      <c r="H11" s="17">
        <f t="shared" si="0"/>
        <v>15.425783524353681</v>
      </c>
    </row>
    <row r="12" spans="1:8" s="10" customFormat="1" ht="15">
      <c r="A12" s="14" t="s">
        <v>12</v>
      </c>
      <c r="B12" s="18" t="s">
        <v>13</v>
      </c>
      <c r="C12" s="16">
        <v>1.7361199999999999</v>
      </c>
      <c r="D12" s="16">
        <v>819.08382</v>
      </c>
      <c r="E12" s="16">
        <v>1067.0954</v>
      </c>
      <c r="F12" s="16">
        <v>2727.7807499999994</v>
      </c>
      <c r="G12" s="17">
        <f>(F12/E12-1)*100</f>
        <v>155.62669935602753</v>
      </c>
      <c r="H12" s="17">
        <f t="shared" si="0"/>
        <v>14.289296685403475</v>
      </c>
    </row>
    <row r="13" spans="1:8" s="10" customFormat="1" ht="15">
      <c r="A13" s="14" t="s">
        <v>14</v>
      </c>
      <c r="B13" s="18" t="s">
        <v>15</v>
      </c>
      <c r="C13" s="16">
        <v>417.35663999999997</v>
      </c>
      <c r="D13" s="16">
        <v>1040.05359</v>
      </c>
      <c r="E13" s="16">
        <v>1325.9465000000002</v>
      </c>
      <c r="F13" s="16">
        <v>1955.9715</v>
      </c>
      <c r="G13" s="17">
        <f>(F13/E13-1)*100</f>
        <v>47.51511467468708</v>
      </c>
      <c r="H13" s="17">
        <f t="shared" si="0"/>
        <v>10.246225643939187</v>
      </c>
    </row>
    <row r="14" spans="1:8" s="10" customFormat="1" ht="15">
      <c r="A14" s="14" t="s">
        <v>16</v>
      </c>
      <c r="B14" s="18" t="s">
        <v>17</v>
      </c>
      <c r="C14" s="16"/>
      <c r="D14" s="16">
        <v>411.01</v>
      </c>
      <c r="E14" s="16"/>
      <c r="F14" s="16">
        <v>1521.45</v>
      </c>
      <c r="G14" s="17"/>
      <c r="H14" s="17">
        <f t="shared" si="0"/>
        <v>7.970013881066914</v>
      </c>
    </row>
    <row r="15" spans="1:8" s="10" customFormat="1" ht="15">
      <c r="A15" s="14" t="s">
        <v>18</v>
      </c>
      <c r="B15" s="18" t="s">
        <v>19</v>
      </c>
      <c r="C15" s="16">
        <v>1179.26784</v>
      </c>
      <c r="D15" s="16">
        <v>1524.2181699999999</v>
      </c>
      <c r="E15" s="16">
        <v>1181.44048</v>
      </c>
      <c r="F15" s="16">
        <v>1372.9458599999998</v>
      </c>
      <c r="G15" s="17">
        <f>(F15/E15-1)*100</f>
        <v>16.209481835259254</v>
      </c>
      <c r="H15" s="17">
        <f t="shared" si="0"/>
        <v>7.19208489411637</v>
      </c>
    </row>
    <row r="16" spans="1:8" s="10" customFormat="1" ht="15">
      <c r="A16" s="19"/>
      <c r="B16" s="20" t="s">
        <v>20</v>
      </c>
      <c r="C16" s="16">
        <v>3666.728250000002</v>
      </c>
      <c r="D16" s="16">
        <v>2919.492049999999</v>
      </c>
      <c r="E16" s="16">
        <v>3288.9634200000055</v>
      </c>
      <c r="F16" s="16">
        <v>3399.713309999992</v>
      </c>
      <c r="G16" s="17">
        <f>(F16/E16-1)*100</f>
        <v>3.367318995599722</v>
      </c>
      <c r="H16" s="17">
        <f t="shared" si="0"/>
        <v>17.809170378486236</v>
      </c>
    </row>
    <row r="17" spans="1:8" s="25" customFormat="1" ht="15">
      <c r="A17" s="21"/>
      <c r="B17" s="22" t="s">
        <v>21</v>
      </c>
      <c r="C17" s="23">
        <f>SUM(C10:C16)</f>
        <v>14598.812080000002</v>
      </c>
      <c r="D17" s="23">
        <f>SUM(D10:D16)</f>
        <v>15051.091569999999</v>
      </c>
      <c r="E17" s="23">
        <f>SUM(E10:E16)</f>
        <v>15882.849970000005</v>
      </c>
      <c r="F17" s="23">
        <f>SUM(F10:F16)</f>
        <v>19089.678169999992</v>
      </c>
      <c r="G17" s="24">
        <f>(F17/E17-1)*100</f>
        <v>20.190508668514397</v>
      </c>
      <c r="H17" s="24">
        <f t="shared" si="0"/>
        <v>100</v>
      </c>
    </row>
    <row r="18" spans="1:8" s="10" customFormat="1" ht="15">
      <c r="A18" s="26"/>
      <c r="B18" s="27"/>
      <c r="C18" s="28"/>
      <c r="D18" s="28"/>
      <c r="E18" s="28"/>
      <c r="F18" s="28"/>
      <c r="G18" s="13"/>
      <c r="H18" s="13"/>
    </row>
    <row r="19" ht="15">
      <c r="A19" s="29" t="s">
        <v>22</v>
      </c>
    </row>
    <row r="20" spans="1:8" s="10" customFormat="1" ht="15">
      <c r="A20" s="14" t="s">
        <v>23</v>
      </c>
      <c r="B20" s="18" t="s">
        <v>24</v>
      </c>
      <c r="C20" s="16">
        <v>3511.45304</v>
      </c>
      <c r="D20" s="16">
        <v>4295.169669999999</v>
      </c>
      <c r="E20" s="16">
        <v>7145.3635</v>
      </c>
      <c r="F20" s="16">
        <v>10346.907140000001</v>
      </c>
      <c r="G20" s="17">
        <f>(F20/E20-1)*100</f>
        <v>44.80588902160121</v>
      </c>
      <c r="H20" s="17">
        <f aca="true" t="shared" si="1" ref="H20:H27">(F20/$F$27)*100</f>
        <v>10.05722927411351</v>
      </c>
    </row>
    <row r="21" spans="1:8" s="10" customFormat="1" ht="15">
      <c r="A21" s="14" t="s">
        <v>25</v>
      </c>
      <c r="B21" s="18" t="s">
        <v>26</v>
      </c>
      <c r="C21" s="16">
        <v>3.00503</v>
      </c>
      <c r="D21" s="16"/>
      <c r="E21" s="16">
        <v>3708.3038500000002</v>
      </c>
      <c r="F21" s="16">
        <v>10086.22811</v>
      </c>
      <c r="G21" s="17">
        <f>(F21/E21-1)*100</f>
        <v>171.99033622878557</v>
      </c>
      <c r="H21" s="17">
        <f t="shared" si="1"/>
        <v>9.803848361712326</v>
      </c>
    </row>
    <row r="22" spans="1:8" s="10" customFormat="1" ht="15" customHeight="1">
      <c r="A22" s="14" t="s">
        <v>27</v>
      </c>
      <c r="B22" s="18" t="s">
        <v>28</v>
      </c>
      <c r="C22" s="16"/>
      <c r="D22" s="16"/>
      <c r="E22" s="16"/>
      <c r="F22" s="16">
        <v>9488.33306</v>
      </c>
      <c r="G22" s="17"/>
      <c r="H22" s="17">
        <f t="shared" si="1"/>
        <v>9.222692319781563</v>
      </c>
    </row>
    <row r="23" spans="1:8" s="10" customFormat="1" ht="18" customHeight="1">
      <c r="A23" s="14" t="s">
        <v>29</v>
      </c>
      <c r="B23" s="18" t="s">
        <v>30</v>
      </c>
      <c r="C23" s="16">
        <v>8782.09937</v>
      </c>
      <c r="D23" s="16">
        <v>8576.29026</v>
      </c>
      <c r="E23" s="16">
        <v>7907.080150000001</v>
      </c>
      <c r="F23" s="16">
        <v>9397.66168</v>
      </c>
      <c r="G23" s="17">
        <f>(F23/E23-1)*100</f>
        <v>18.851225758727107</v>
      </c>
      <c r="H23" s="17">
        <f t="shared" si="1"/>
        <v>9.134559427031906</v>
      </c>
    </row>
    <row r="24" spans="1:8" s="10" customFormat="1" ht="18.75" customHeight="1">
      <c r="A24" s="14" t="s">
        <v>31</v>
      </c>
      <c r="B24" s="18" t="s">
        <v>32</v>
      </c>
      <c r="C24" s="16">
        <v>274.15281</v>
      </c>
      <c r="D24" s="16">
        <v>564.7422400000002</v>
      </c>
      <c r="E24" s="16">
        <v>4348.65106</v>
      </c>
      <c r="F24" s="16">
        <v>7173.670730000001</v>
      </c>
      <c r="G24" s="17">
        <f>(F24/E24-1)*100</f>
        <v>64.96312605960158</v>
      </c>
      <c r="H24" s="17">
        <f t="shared" si="1"/>
        <v>6.972832585854949</v>
      </c>
    </row>
    <row r="25" spans="1:8" s="10" customFormat="1" ht="27.75" customHeight="1">
      <c r="A25" s="14" t="s">
        <v>33</v>
      </c>
      <c r="B25" s="15" t="s">
        <v>34</v>
      </c>
      <c r="C25" s="16">
        <v>7557.796490000001</v>
      </c>
      <c r="D25" s="16">
        <v>7923.956989999999</v>
      </c>
      <c r="E25" s="16">
        <v>8130.157139999999</v>
      </c>
      <c r="F25" s="16">
        <v>6318.33375</v>
      </c>
      <c r="G25" s="17">
        <f>(F25/E25-1)*100</f>
        <v>-22.285219815566805</v>
      </c>
      <c r="H25" s="17">
        <f t="shared" si="1"/>
        <v>6.141442103840065</v>
      </c>
    </row>
    <row r="26" spans="1:8" s="10" customFormat="1" ht="15" customHeight="1">
      <c r="A26" s="30"/>
      <c r="B26" s="20" t="s">
        <v>20</v>
      </c>
      <c r="C26" s="16">
        <v>54510.09728</v>
      </c>
      <c r="D26" s="16">
        <v>59996.291270000016</v>
      </c>
      <c r="E26" s="16">
        <v>56864.20661000004</v>
      </c>
      <c r="F26" s="16">
        <v>50069.16047000001</v>
      </c>
      <c r="G26" s="17">
        <f>(F26/E26-1)*100</f>
        <v>-11.949601594907444</v>
      </c>
      <c r="H26" s="17">
        <f t="shared" si="1"/>
        <v>48.66739592766569</v>
      </c>
    </row>
    <row r="27" spans="1:8" s="10" customFormat="1" ht="15" customHeight="1">
      <c r="A27" s="21"/>
      <c r="B27" s="22" t="s">
        <v>21</v>
      </c>
      <c r="C27" s="23">
        <f>SUM(C20:C26)</f>
        <v>74638.60402</v>
      </c>
      <c r="D27" s="23">
        <f>SUM(D20:D26)</f>
        <v>81356.45043000001</v>
      </c>
      <c r="E27" s="23">
        <f>SUM(E20:E26)</f>
        <v>88103.76231000003</v>
      </c>
      <c r="F27" s="23">
        <f>SUM(F20:F26)</f>
        <v>102880.29494</v>
      </c>
      <c r="G27" s="24">
        <f>(F27/E27-1)*100</f>
        <v>16.77173850761058</v>
      </c>
      <c r="H27" s="24">
        <f t="shared" si="1"/>
        <v>100</v>
      </c>
    </row>
    <row r="28" spans="1:8" ht="15">
      <c r="A28" s="31"/>
      <c r="B28" s="31"/>
      <c r="C28" s="32"/>
      <c r="D28" s="32"/>
      <c r="E28" s="32"/>
      <c r="F28" s="32"/>
      <c r="G28" s="31"/>
      <c r="H28" s="31"/>
    </row>
    <row r="29" ht="15">
      <c r="A29" s="33" t="s">
        <v>35</v>
      </c>
    </row>
    <row r="30" spans="3:6" ht="15">
      <c r="C30" s="16"/>
      <c r="D30" s="16"/>
      <c r="E30" s="16"/>
      <c r="F30" s="16"/>
    </row>
    <row r="31" spans="1:6" ht="15">
      <c r="A31" s="30"/>
      <c r="B31" s="20"/>
      <c r="C31" s="16"/>
      <c r="D31" s="16"/>
      <c r="E31" s="16"/>
      <c r="F31" s="16"/>
    </row>
  </sheetData>
  <sheetProtection/>
  <mergeCells count="11">
    <mergeCell ref="H7:H8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2017-05-12T13:54:55Z</dcterms:created>
  <dcterms:modified xsi:type="dcterms:W3CDTF">2017-05-12T13:54:55Z</dcterms:modified>
  <cp:category/>
  <cp:version/>
  <cp:contentType/>
  <cp:contentStatus/>
</cp:coreProperties>
</file>