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<sst xmlns="http://schemas.openxmlformats.org/spreadsheetml/2006/main" count="33" uniqueCount="21">
  <si>
    <t>Cuadro 3</t>
  </si>
  <si>
    <t>Costa Rica. Balanza comercial de cobertura agropecuaria según zona económica, 2013-2016.</t>
  </si>
  <si>
    <t xml:space="preserve"> (miles de US$)</t>
  </si>
  <si>
    <t>Zona económica</t>
  </si>
  <si>
    <t>Variación % 2016/15</t>
  </si>
  <si>
    <t>EXPORTACIONES</t>
  </si>
  <si>
    <t>America del Norte (TLCAN)</t>
  </si>
  <si>
    <t>Unión Europea (27)</t>
  </si>
  <si>
    <t>Centroamerica</t>
  </si>
  <si>
    <t>Otros de América</t>
  </si>
  <si>
    <t>Resto de Asia</t>
  </si>
  <si>
    <t>CARICOM</t>
  </si>
  <si>
    <t>Asia Oriental</t>
  </si>
  <si>
    <t>Otros de Europa</t>
  </si>
  <si>
    <t>Oceanía</t>
  </si>
  <si>
    <t>Region Andina</t>
  </si>
  <si>
    <t>Cono Sur</t>
  </si>
  <si>
    <t>Otros</t>
  </si>
  <si>
    <t>IMPORTACIONES</t>
  </si>
  <si>
    <t>BALANZA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</si>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</sst>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#,##0.0"/>
    <numFmt numFmtId="166" formatCode="0.0_)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9" fillId="0" borderId="0" xfId="60" applyFont="1">
      <alignment/>
      <protection/>
    </xf>
    <xf numFmtId="3" fontId="20" fillId="0" borderId="0" xfId="60" applyNumberFormat="1" applyFont="1">
      <alignment/>
      <protection/>
    </xf>
    <xf numFmtId="0" fontId="20" fillId="0" borderId="0" xfId="60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0" fontId="20" fillId="34" borderId="0" xfId="60" applyFont="1" applyFill="1">
      <alignment/>
      <protection/>
    </xf>
    <xf numFmtId="3" fontId="20" fillId="34" borderId="0" xfId="60" applyNumberFormat="1" applyFont="1" applyFill="1">
      <alignment/>
      <protection/>
    </xf>
    <xf numFmtId="165" fontId="20" fillId="34" borderId="0" xfId="60" applyNumberFormat="1" applyFont="1" applyFill="1">
      <alignment/>
      <protection/>
    </xf>
    <xf numFmtId="0" fontId="20" fillId="0" borderId="0" xfId="60" applyFont="1">
      <alignment/>
      <protection/>
    </xf>
    <xf numFmtId="166" fontId="19" fillId="0" borderId="0" xfId="60" applyNumberFormat="1" applyFont="1" applyAlignment="1">
      <alignment horizontal="left" indent="1"/>
      <protection/>
    </xf>
    <xf numFmtId="3" fontId="19" fillId="0" borderId="0" xfId="60" applyNumberFormat="1" applyFont="1">
      <alignment/>
      <protection/>
    </xf>
    <xf numFmtId="165" fontId="19" fillId="0" borderId="0" xfId="60" applyNumberFormat="1" applyFont="1">
      <alignment/>
      <protection/>
    </xf>
    <xf numFmtId="0" fontId="19" fillId="0" borderId="0" xfId="60" applyFont="1" applyAlignment="1">
      <alignment horizontal="left" indent="1"/>
      <protection/>
    </xf>
    <xf numFmtId="165" fontId="20" fillId="0" borderId="0" xfId="60" applyNumberFormat="1" applyFont="1">
      <alignment/>
      <protection/>
    </xf>
    <xf numFmtId="0" fontId="19" fillId="0" borderId="10" xfId="60" applyFont="1" applyBorder="1" applyAlignment="1">
      <alignment horizontal="left" indent="1"/>
      <protection/>
    </xf>
    <xf numFmtId="0" fontId="19" fillId="0" borderId="0" xfId="60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1">
      <selection activeCell="A8" sqref="A8"/>
    </sheetView>
  </sheetViews>
  <sheetFormatPr defaultColWidth="11.421875" defaultRowHeight="15"/>
  <cols>
    <col min="1" max="1" width="33.421875" style="1" customWidth="1"/>
    <col min="2" max="5" width="16.00390625" style="1" customWidth="1"/>
    <col min="6" max="6" width="12.00390625" style="1" customWidth="1"/>
    <col min="7" max="16384" width="11.421875" style="1" customWidth="1"/>
  </cols>
  <sheetData>
    <row r="1" spans="2:5" ht="15">
      <c r="B1" s="2"/>
      <c r="C1" s="2"/>
      <c r="D1" s="2"/>
      <c r="E1" s="2"/>
    </row>
    <row r="2" spans="1:6" ht="11.25" customHeight="1">
      <c r="A2" s="3" t="s">
        <v>0</v>
      </c>
      <c r="B2" s="3"/>
      <c r="C2" s="3"/>
      <c r="D2" s="3"/>
      <c r="E2" s="3"/>
      <c r="F2" s="3"/>
    </row>
    <row r="3" spans="1:6" ht="11.25" customHeight="1">
      <c r="A3" s="3" t="s">
        <v>1</v>
      </c>
      <c r="B3" s="3"/>
      <c r="C3" s="3"/>
      <c r="D3" s="3"/>
      <c r="E3" s="3"/>
      <c r="F3" s="3"/>
    </row>
    <row r="4" spans="1:6" ht="11.25" customHeight="1">
      <c r="A4" s="3" t="s">
        <v>2</v>
      </c>
      <c r="B4" s="3"/>
      <c r="C4" s="3"/>
      <c r="D4" s="3"/>
      <c r="E4" s="3"/>
      <c r="F4" s="3"/>
    </row>
    <row r="5" spans="1:6" ht="12.75" customHeight="1">
      <c r="A5" s="4" t="s">
        <v>3</v>
      </c>
      <c r="B5" s="4">
        <v>2013</v>
      </c>
      <c r="C5" s="4">
        <v>2014</v>
      </c>
      <c r="D5" s="4">
        <v>2015</v>
      </c>
      <c r="E5" s="4">
        <v>2016</v>
      </c>
      <c r="F5" s="4" t="s">
        <v>4</v>
      </c>
    </row>
    <row r="6" spans="1:6" ht="16.5" customHeight="1">
      <c r="A6" s="4"/>
      <c r="B6" s="4"/>
      <c r="C6" s="4"/>
      <c r="D6" s="4"/>
      <c r="E6" s="4"/>
      <c r="F6" s="4"/>
    </row>
    <row r="7" spans="1:6" s="8" customFormat="1" ht="16.5" customHeight="1">
      <c r="A7" s="5" t="s">
        <v>5</v>
      </c>
      <c r="B7" s="6">
        <f>SUM(B8:B19)</f>
        <v>4381651.130889999</v>
      </c>
      <c r="C7" s="6">
        <f>SUM(C8:C19)</f>
        <v>4509167.579369996</v>
      </c>
      <c r="D7" s="6">
        <f>SUM(D8:D19)</f>
        <v>4397563.706850003</v>
      </c>
      <c r="E7" s="6">
        <f>SUM(E8:E19)</f>
        <v>4669447.637659995</v>
      </c>
      <c r="F7" s="7">
        <f aca="true" t="shared" si="0" ref="F7:F19">(E7/D7-1)*100</f>
        <v>6.182603571756862</v>
      </c>
    </row>
    <row r="8" spans="1:6" ht="12.75" customHeight="1">
      <c r="A8" s="9" t="s">
        <v>6</v>
      </c>
      <c r="B8" s="10">
        <v>1665833.6451499981</v>
      </c>
      <c r="C8" s="10">
        <v>1729462.1970899992</v>
      </c>
      <c r="D8" s="10">
        <v>1653527.389579999</v>
      </c>
      <c r="E8" s="10">
        <v>1738155.5861899958</v>
      </c>
      <c r="F8" s="11">
        <f t="shared" si="0"/>
        <v>5.118040205641372</v>
      </c>
    </row>
    <row r="9" spans="1:6" ht="15">
      <c r="A9" s="9" t="s">
        <v>7</v>
      </c>
      <c r="B9" s="10">
        <v>1272488.344249998</v>
      </c>
      <c r="C9" s="10">
        <v>1279403.3717399992</v>
      </c>
      <c r="D9" s="10">
        <v>1290815.1581700079</v>
      </c>
      <c r="E9" s="10">
        <v>1455067.7056400003</v>
      </c>
      <c r="F9" s="11">
        <f t="shared" si="0"/>
        <v>12.724714799821047</v>
      </c>
    </row>
    <row r="10" spans="1:6" ht="15">
      <c r="A10" s="9" t="s">
        <v>8</v>
      </c>
      <c r="B10" s="10">
        <v>682720.3578400012</v>
      </c>
      <c r="C10" s="10">
        <v>700262.715249999</v>
      </c>
      <c r="D10" s="10">
        <v>737851.7501999985</v>
      </c>
      <c r="E10" s="10">
        <v>726480.6647599996</v>
      </c>
      <c r="F10" s="11">
        <f t="shared" si="0"/>
        <v>-1.5411070634333668</v>
      </c>
    </row>
    <row r="11" spans="1:6" ht="15">
      <c r="A11" s="9" t="s">
        <v>9</v>
      </c>
      <c r="B11" s="10">
        <v>340576.33255000034</v>
      </c>
      <c r="C11" s="10">
        <v>372294.65023999935</v>
      </c>
      <c r="D11" s="10">
        <v>354402.74318999844</v>
      </c>
      <c r="E11" s="10">
        <v>354863.46088999906</v>
      </c>
      <c r="F11" s="11">
        <f t="shared" si="0"/>
        <v>0.1299983447796249</v>
      </c>
    </row>
    <row r="12" spans="1:6" ht="15">
      <c r="A12" s="9" t="s">
        <v>10</v>
      </c>
      <c r="B12" s="10">
        <v>117075.00551000006</v>
      </c>
      <c r="C12" s="10">
        <v>81331.59672999998</v>
      </c>
      <c r="D12" s="10">
        <v>64593.46461000005</v>
      </c>
      <c r="E12" s="10">
        <v>83579.57841999998</v>
      </c>
      <c r="F12" s="11">
        <f t="shared" si="0"/>
        <v>29.393242682728914</v>
      </c>
    </row>
    <row r="13" spans="1:6" ht="15">
      <c r="A13" s="9" t="s">
        <v>11</v>
      </c>
      <c r="B13" s="10">
        <v>83615.43473999998</v>
      </c>
      <c r="C13" s="10">
        <v>83662.97065999982</v>
      </c>
      <c r="D13" s="10">
        <v>82974.9697999999</v>
      </c>
      <c r="E13" s="10">
        <v>88256.27111000005</v>
      </c>
      <c r="F13" s="11">
        <f t="shared" si="0"/>
        <v>6.364933090942992</v>
      </c>
    </row>
    <row r="14" spans="1:6" ht="15">
      <c r="A14" s="9" t="s">
        <v>12</v>
      </c>
      <c r="B14" s="10">
        <v>69708.05640000003</v>
      </c>
      <c r="C14" s="10">
        <v>89369.94914000003</v>
      </c>
      <c r="D14" s="10">
        <v>77328.71867</v>
      </c>
      <c r="E14" s="10">
        <v>70663.32670000002</v>
      </c>
      <c r="F14" s="11">
        <f t="shared" si="0"/>
        <v>-8.619555689839519</v>
      </c>
    </row>
    <row r="15" spans="1:6" ht="15">
      <c r="A15" s="9" t="s">
        <v>13</v>
      </c>
      <c r="B15" s="10">
        <v>36563.79544000003</v>
      </c>
      <c r="C15" s="10">
        <v>57334.11258000002</v>
      </c>
      <c r="D15" s="10">
        <v>56827.686440000034</v>
      </c>
      <c r="E15" s="10">
        <v>54857.39781999999</v>
      </c>
      <c r="F15" s="11">
        <f t="shared" si="0"/>
        <v>-3.467127985370866</v>
      </c>
    </row>
    <row r="16" spans="1:6" ht="15">
      <c r="A16" s="9" t="s">
        <v>14</v>
      </c>
      <c r="B16" s="10">
        <v>12389.693569999996</v>
      </c>
      <c r="C16" s="10">
        <v>36459.16487000001</v>
      </c>
      <c r="D16" s="10">
        <v>20634.18317</v>
      </c>
      <c r="E16" s="10">
        <v>31800.74771</v>
      </c>
      <c r="F16" s="11">
        <f t="shared" si="0"/>
        <v>54.116823757942825</v>
      </c>
    </row>
    <row r="17" spans="1:6" ht="15">
      <c r="A17" s="9" t="s">
        <v>15</v>
      </c>
      <c r="B17" s="10">
        <v>43045.31285999999</v>
      </c>
      <c r="C17" s="10">
        <v>42767.68952000002</v>
      </c>
      <c r="D17" s="10">
        <v>24781.36464000001</v>
      </c>
      <c r="E17" s="10">
        <v>24602.535049999984</v>
      </c>
      <c r="F17" s="11">
        <f t="shared" si="0"/>
        <v>-0.721629307335947</v>
      </c>
    </row>
    <row r="18" spans="1:6" ht="15">
      <c r="A18" s="9" t="s">
        <v>16</v>
      </c>
      <c r="B18" s="10">
        <v>19792.961120000007</v>
      </c>
      <c r="C18" s="10">
        <v>18427.858780000006</v>
      </c>
      <c r="D18" s="10">
        <v>18879.051980000007</v>
      </c>
      <c r="E18" s="10">
        <v>23535.29227999999</v>
      </c>
      <c r="F18" s="11">
        <f t="shared" si="0"/>
        <v>24.66352815243418</v>
      </c>
    </row>
    <row r="19" spans="1:6" ht="15">
      <c r="A19" s="12" t="s">
        <v>17</v>
      </c>
      <c r="B19" s="10">
        <v>37842.19146000035</v>
      </c>
      <c r="C19" s="10">
        <v>18391.302769997157</v>
      </c>
      <c r="D19" s="10">
        <v>14947.226399999112</v>
      </c>
      <c r="E19" s="10">
        <v>17585.07109000068</v>
      </c>
      <c r="F19" s="11">
        <f t="shared" si="0"/>
        <v>17.647720181730353</v>
      </c>
    </row>
    <row r="20" spans="2:6" ht="6.75" customHeight="1">
      <c r="B20" s="2"/>
      <c r="C20" s="2"/>
      <c r="D20" s="2"/>
      <c r="E20" s="2"/>
      <c r="F20" s="13"/>
    </row>
    <row r="21" spans="1:6" s="8" customFormat="1" ht="15">
      <c r="A21" s="5" t="s">
        <v>18</v>
      </c>
      <c r="B21" s="6">
        <f>SUM(B22:B33)</f>
        <v>2214727.1270100027</v>
      </c>
      <c r="C21" s="6">
        <f>SUM(C22:C33)</f>
        <v>2354365.470410004</v>
      </c>
      <c r="D21" s="6">
        <f>SUM(D22:D33)</f>
        <v>2246155.902290004</v>
      </c>
      <c r="E21" s="6">
        <f>SUM(E22:E33)</f>
        <v>2376290.768019996</v>
      </c>
      <c r="F21" s="7">
        <f aca="true" t="shared" si="1" ref="F21:F33">(E21/D21-1)*100</f>
        <v>5.793670225531411</v>
      </c>
    </row>
    <row r="22" spans="1:6" ht="15">
      <c r="A22" s="9" t="s">
        <v>6</v>
      </c>
      <c r="B22" s="10">
        <v>880550.9390700023</v>
      </c>
      <c r="C22" s="10">
        <v>1049847.7407700038</v>
      </c>
      <c r="D22" s="10">
        <v>1059209.584680004</v>
      </c>
      <c r="E22" s="10">
        <v>1114942.216329996</v>
      </c>
      <c r="F22" s="11">
        <f t="shared" si="1"/>
        <v>5.261718970077989</v>
      </c>
    </row>
    <row r="23" spans="1:6" ht="12.75" customHeight="1">
      <c r="A23" s="9" t="s">
        <v>7</v>
      </c>
      <c r="B23" s="10">
        <v>174588.97989000034</v>
      </c>
      <c r="C23" s="10">
        <v>182898.27565999984</v>
      </c>
      <c r="D23" s="10">
        <v>198008.45592000007</v>
      </c>
      <c r="E23" s="10">
        <v>198108.87679000027</v>
      </c>
      <c r="F23" s="11">
        <f t="shared" si="1"/>
        <v>0.050715445223592504</v>
      </c>
    </row>
    <row r="24" spans="1:6" ht="15">
      <c r="A24" s="9" t="s">
        <v>8</v>
      </c>
      <c r="B24" s="10">
        <v>280600.9790700002</v>
      </c>
      <c r="C24" s="10">
        <v>303581.3939100002</v>
      </c>
      <c r="D24" s="10">
        <v>275379.51260999974</v>
      </c>
      <c r="E24" s="10">
        <v>295381.47500999947</v>
      </c>
      <c r="F24" s="11">
        <f t="shared" si="1"/>
        <v>7.263417024173124</v>
      </c>
    </row>
    <row r="25" spans="1:6" ht="15">
      <c r="A25" s="9" t="s">
        <v>9</v>
      </c>
      <c r="B25" s="10">
        <v>49564.117550000046</v>
      </c>
      <c r="C25" s="10">
        <v>59670.73471999998</v>
      </c>
      <c r="D25" s="10">
        <v>53730.23333000001</v>
      </c>
      <c r="E25" s="10">
        <v>42872.37398000001</v>
      </c>
      <c r="F25" s="11">
        <f t="shared" si="1"/>
        <v>-20.20810012737757</v>
      </c>
    </row>
    <row r="26" spans="1:6" ht="15">
      <c r="A26" s="9" t="s">
        <v>10</v>
      </c>
      <c r="B26" s="10">
        <v>35177.44361999999</v>
      </c>
      <c r="C26" s="10">
        <v>42280.95762999996</v>
      </c>
      <c r="D26" s="10">
        <v>46485.79582</v>
      </c>
      <c r="E26" s="10">
        <v>38913.10288999999</v>
      </c>
      <c r="F26" s="11">
        <f t="shared" si="1"/>
        <v>-16.290337287808555</v>
      </c>
    </row>
    <row r="27" spans="1:6" ht="15">
      <c r="A27" s="9" t="s">
        <v>11</v>
      </c>
      <c r="B27" s="10">
        <v>2283.592880000001</v>
      </c>
      <c r="C27" s="10">
        <v>2235.9281300000007</v>
      </c>
      <c r="D27" s="10">
        <v>998.2251900000001</v>
      </c>
      <c r="E27" s="10">
        <v>3719.3569599999987</v>
      </c>
      <c r="F27" s="11">
        <f t="shared" si="1"/>
        <v>272.59698485468977</v>
      </c>
    </row>
    <row r="28" spans="1:6" ht="15">
      <c r="A28" s="9" t="s">
        <v>12</v>
      </c>
      <c r="B28" s="10">
        <v>90663.88612000011</v>
      </c>
      <c r="C28" s="10">
        <v>111994.71025</v>
      </c>
      <c r="D28" s="10">
        <v>115212.75156999985</v>
      </c>
      <c r="E28" s="10">
        <v>120025.89362999985</v>
      </c>
      <c r="F28" s="11">
        <f t="shared" si="1"/>
        <v>4.177612281983967</v>
      </c>
    </row>
    <row r="29" spans="1:6" ht="15">
      <c r="A29" s="9" t="s">
        <v>13</v>
      </c>
      <c r="B29" s="10">
        <v>54850.754669999944</v>
      </c>
      <c r="C29" s="10">
        <v>44989.32574999997</v>
      </c>
      <c r="D29" s="10">
        <v>61110.75254000004</v>
      </c>
      <c r="E29" s="10">
        <v>61861.55399000006</v>
      </c>
      <c r="F29" s="11">
        <f t="shared" si="1"/>
        <v>1.228591399702661</v>
      </c>
    </row>
    <row r="30" spans="1:6" ht="15">
      <c r="A30" s="9" t="s">
        <v>14</v>
      </c>
      <c r="B30" s="10">
        <v>2962.570199999999</v>
      </c>
      <c r="C30" s="10">
        <v>3751.5992900000006</v>
      </c>
      <c r="D30" s="10">
        <v>6533.81478</v>
      </c>
      <c r="E30" s="10">
        <v>7798.983300000002</v>
      </c>
      <c r="F30" s="11">
        <f t="shared" si="1"/>
        <v>19.363397381154446</v>
      </c>
    </row>
    <row r="31" spans="1:6" ht="15">
      <c r="A31" s="9" t="s">
        <v>15</v>
      </c>
      <c r="B31" s="10">
        <v>81617.51246000013</v>
      </c>
      <c r="C31" s="10">
        <v>86270.97082999998</v>
      </c>
      <c r="D31" s="10">
        <v>86646.00438999999</v>
      </c>
      <c r="E31" s="10">
        <v>82621.88495000012</v>
      </c>
      <c r="F31" s="11">
        <f t="shared" si="1"/>
        <v>-4.644321995376743</v>
      </c>
    </row>
    <row r="32" spans="1:6" ht="15">
      <c r="A32" s="9" t="s">
        <v>16</v>
      </c>
      <c r="B32" s="10">
        <v>377225.3977499999</v>
      </c>
      <c r="C32" s="10">
        <v>215689.41776000033</v>
      </c>
      <c r="D32" s="10">
        <v>196014.52876999983</v>
      </c>
      <c r="E32" s="10">
        <v>218299.1414599998</v>
      </c>
      <c r="F32" s="11">
        <f t="shared" si="1"/>
        <v>11.36885761980857</v>
      </c>
    </row>
    <row r="33" spans="1:6" ht="15">
      <c r="A33" s="9" t="s">
        <v>17</v>
      </c>
      <c r="B33" s="10">
        <v>184640.95372999972</v>
      </c>
      <c r="C33" s="10">
        <v>251154.41570999986</v>
      </c>
      <c r="D33" s="10">
        <v>146826.24269000068</v>
      </c>
      <c r="E33" s="10">
        <v>191745.90873000072</v>
      </c>
      <c r="F33" s="11">
        <f t="shared" si="1"/>
        <v>30.593758456954113</v>
      </c>
    </row>
    <row r="34" spans="1:6" ht="4.5" customHeight="1">
      <c r="A34" s="9"/>
      <c r="B34" s="10"/>
      <c r="C34" s="10"/>
      <c r="D34" s="10"/>
      <c r="E34" s="10"/>
      <c r="F34" s="11"/>
    </row>
    <row r="35" spans="1:6" s="8" customFormat="1" ht="15">
      <c r="A35" s="5" t="s">
        <v>19</v>
      </c>
      <c r="B35" s="6">
        <f aca="true" t="shared" si="2" ref="B35:E47">+B7-B21</f>
        <v>2166924.003879996</v>
      </c>
      <c r="C35" s="6">
        <f t="shared" si="2"/>
        <v>2154802.108959992</v>
      </c>
      <c r="D35" s="6">
        <f t="shared" si="2"/>
        <v>2151407.8045599996</v>
      </c>
      <c r="E35" s="6">
        <f t="shared" si="2"/>
        <v>2293156.869639999</v>
      </c>
      <c r="F35" s="7">
        <f aca="true" t="shared" si="3" ref="F35:F47">(E35/D35-1)*100</f>
        <v>6.588665560269691</v>
      </c>
    </row>
    <row r="36" spans="1:6" ht="15">
      <c r="A36" s="9" t="str">
        <f aca="true" t="shared" si="4" ref="A36:A47">+A22</f>
        <v>America del Norte (TLCAN)</v>
      </c>
      <c r="B36" s="10">
        <f t="shared" si="2"/>
        <v>785282.7060799958</v>
      </c>
      <c r="C36" s="10">
        <f t="shared" si="2"/>
        <v>679614.4563199955</v>
      </c>
      <c r="D36" s="10">
        <f t="shared" si="2"/>
        <v>594317.804899995</v>
      </c>
      <c r="E36" s="10">
        <f t="shared" si="2"/>
        <v>623213.3698599997</v>
      </c>
      <c r="F36" s="11">
        <f t="shared" si="3"/>
        <v>4.861971948638999</v>
      </c>
    </row>
    <row r="37" spans="1:6" ht="15">
      <c r="A37" s="9" t="str">
        <f t="shared" si="4"/>
        <v>Unión Europea (27)</v>
      </c>
      <c r="B37" s="10">
        <f t="shared" si="2"/>
        <v>1097899.3643599977</v>
      </c>
      <c r="C37" s="10">
        <f t="shared" si="2"/>
        <v>1096505.0960799993</v>
      </c>
      <c r="D37" s="10">
        <f t="shared" si="2"/>
        <v>1092806.7022500078</v>
      </c>
      <c r="E37" s="10">
        <f t="shared" si="2"/>
        <v>1256958.82885</v>
      </c>
      <c r="F37" s="11">
        <f t="shared" si="3"/>
        <v>15.021149326959215</v>
      </c>
    </row>
    <row r="38" spans="1:6" ht="12.75" customHeight="1">
      <c r="A38" s="9" t="str">
        <f t="shared" si="4"/>
        <v>Centroamerica</v>
      </c>
      <c r="B38" s="10">
        <f t="shared" si="2"/>
        <v>402119.37877000106</v>
      </c>
      <c r="C38" s="10">
        <f t="shared" si="2"/>
        <v>396681.32133999874</v>
      </c>
      <c r="D38" s="10">
        <f t="shared" si="2"/>
        <v>462472.23758999875</v>
      </c>
      <c r="E38" s="10">
        <f t="shared" si="2"/>
        <v>431099.18975000014</v>
      </c>
      <c r="F38" s="11">
        <f t="shared" si="3"/>
        <v>-6.7837689032940744</v>
      </c>
    </row>
    <row r="39" spans="1:6" ht="15">
      <c r="A39" s="9" t="str">
        <f t="shared" si="4"/>
        <v>Otros de América</v>
      </c>
      <c r="B39" s="10">
        <f t="shared" si="2"/>
        <v>291012.2150000003</v>
      </c>
      <c r="C39" s="10">
        <f t="shared" si="2"/>
        <v>312623.91551999934</v>
      </c>
      <c r="D39" s="10">
        <f t="shared" si="2"/>
        <v>300672.5098599984</v>
      </c>
      <c r="E39" s="10">
        <f t="shared" si="2"/>
        <v>311991.086909999</v>
      </c>
      <c r="F39" s="11">
        <f t="shared" si="3"/>
        <v>3.7644203173980983</v>
      </c>
    </row>
    <row r="40" spans="1:6" ht="15">
      <c r="A40" s="9" t="str">
        <f t="shared" si="4"/>
        <v>Resto de Asia</v>
      </c>
      <c r="B40" s="10">
        <f t="shared" si="2"/>
        <v>81897.56189000007</v>
      </c>
      <c r="C40" s="10">
        <f t="shared" si="2"/>
        <v>39050.639100000015</v>
      </c>
      <c r="D40" s="10">
        <f t="shared" si="2"/>
        <v>18107.668790000047</v>
      </c>
      <c r="E40" s="10">
        <f t="shared" si="2"/>
        <v>44666.47552999999</v>
      </c>
      <c r="F40" s="11">
        <f t="shared" si="3"/>
        <v>146.67159559858436</v>
      </c>
    </row>
    <row r="41" spans="1:6" ht="15">
      <c r="A41" s="9" t="str">
        <f t="shared" si="4"/>
        <v>CARICOM</v>
      </c>
      <c r="B41" s="10">
        <f t="shared" si="2"/>
        <v>81331.84185999999</v>
      </c>
      <c r="C41" s="10">
        <f t="shared" si="2"/>
        <v>81427.04252999982</v>
      </c>
      <c r="D41" s="10">
        <f t="shared" si="2"/>
        <v>81976.7446099999</v>
      </c>
      <c r="E41" s="10">
        <f t="shared" si="2"/>
        <v>84536.91415000004</v>
      </c>
      <c r="F41" s="11">
        <f t="shared" si="3"/>
        <v>3.1230436780333326</v>
      </c>
    </row>
    <row r="42" spans="1:6" ht="15">
      <c r="A42" s="9" t="str">
        <f t="shared" si="4"/>
        <v>Asia Oriental</v>
      </c>
      <c r="B42" s="10">
        <f t="shared" si="2"/>
        <v>-20955.82972000008</v>
      </c>
      <c r="C42" s="10">
        <f t="shared" si="2"/>
        <v>-22624.761109999978</v>
      </c>
      <c r="D42" s="10">
        <f t="shared" si="2"/>
        <v>-37884.032899999846</v>
      </c>
      <c r="E42" s="10">
        <f t="shared" si="2"/>
        <v>-49362.566929999826</v>
      </c>
      <c r="F42" s="11">
        <f t="shared" si="3"/>
        <v>30.299134361695756</v>
      </c>
    </row>
    <row r="43" spans="1:6" ht="15">
      <c r="A43" s="9" t="str">
        <f t="shared" si="4"/>
        <v>Otros de Europa</v>
      </c>
      <c r="B43" s="10">
        <f t="shared" si="2"/>
        <v>-18286.959229999913</v>
      </c>
      <c r="C43" s="10">
        <f t="shared" si="2"/>
        <v>12344.786830000055</v>
      </c>
      <c r="D43" s="10">
        <f t="shared" si="2"/>
        <v>-4283.066100000004</v>
      </c>
      <c r="E43" s="10">
        <f t="shared" si="2"/>
        <v>-7004.1561700000675</v>
      </c>
      <c r="F43" s="11">
        <f t="shared" si="3"/>
        <v>63.53135829493879</v>
      </c>
    </row>
    <row r="44" spans="1:6" ht="15">
      <c r="A44" s="9" t="str">
        <f t="shared" si="4"/>
        <v>Oceanía</v>
      </c>
      <c r="B44" s="10">
        <f t="shared" si="2"/>
        <v>9427.123369999998</v>
      </c>
      <c r="C44" s="10">
        <f t="shared" si="2"/>
        <v>32707.565580000006</v>
      </c>
      <c r="D44" s="10">
        <f t="shared" si="2"/>
        <v>14100.36839</v>
      </c>
      <c r="E44" s="10">
        <f t="shared" si="2"/>
        <v>24001.764409999996</v>
      </c>
      <c r="F44" s="11">
        <f t="shared" si="3"/>
        <v>70.22083215231511</v>
      </c>
    </row>
    <row r="45" spans="1:6" ht="15">
      <c r="A45" s="9" t="str">
        <f t="shared" si="4"/>
        <v>Region Andina</v>
      </c>
      <c r="B45" s="10">
        <f t="shared" si="2"/>
        <v>-38572.19960000014</v>
      </c>
      <c r="C45" s="10">
        <f t="shared" si="2"/>
        <v>-43503.281309999955</v>
      </c>
      <c r="D45" s="10">
        <f t="shared" si="2"/>
        <v>-61864.63974999997</v>
      </c>
      <c r="E45" s="10">
        <f t="shared" si="2"/>
        <v>-58019.34990000014</v>
      </c>
      <c r="F45" s="11">
        <f t="shared" si="3"/>
        <v>-6.215650597076072</v>
      </c>
    </row>
    <row r="46" spans="1:6" ht="15">
      <c r="A46" s="9" t="str">
        <f t="shared" si="4"/>
        <v>Cono Sur</v>
      </c>
      <c r="B46" s="10">
        <f t="shared" si="2"/>
        <v>-357432.4366299999</v>
      </c>
      <c r="C46" s="10">
        <f t="shared" si="2"/>
        <v>-197261.55898000032</v>
      </c>
      <c r="D46" s="10">
        <f t="shared" si="2"/>
        <v>-177135.4767899998</v>
      </c>
      <c r="E46" s="10">
        <f t="shared" si="2"/>
        <v>-194763.84917999982</v>
      </c>
      <c r="F46" s="11">
        <f t="shared" si="3"/>
        <v>9.951915172192782</v>
      </c>
    </row>
    <row r="47" spans="1:6" ht="15">
      <c r="A47" s="9" t="str">
        <f t="shared" si="4"/>
        <v>Otros</v>
      </c>
      <c r="B47" s="10">
        <f t="shared" si="2"/>
        <v>-146798.76226999937</v>
      </c>
      <c r="C47" s="10">
        <f t="shared" si="2"/>
        <v>-232763.1129400027</v>
      </c>
      <c r="D47" s="10">
        <f t="shared" si="2"/>
        <v>-131879.01629000157</v>
      </c>
      <c r="E47" s="10">
        <f t="shared" si="2"/>
        <v>-174160.83764000004</v>
      </c>
      <c r="F47" s="11">
        <f t="shared" si="3"/>
        <v>32.061068196794</v>
      </c>
    </row>
    <row r="48" spans="1:6" ht="15">
      <c r="A48" s="14"/>
      <c r="B48" s="14"/>
      <c r="C48" s="14"/>
      <c r="D48" s="14"/>
      <c r="E48" s="14"/>
      <c r="F48" s="14"/>
    </row>
    <row r="49" spans="1:5" ht="14.25" customHeight="1">
      <c r="A49" s="15" t="s">
        <v>20</v>
      </c>
      <c r="B49" s="10"/>
      <c r="C49" s="10"/>
      <c r="D49" s="10"/>
      <c r="E49" s="10"/>
    </row>
    <row r="50" spans="2:6" ht="15">
      <c r="B50" s="10"/>
      <c r="C50" s="10"/>
      <c r="D50" s="10"/>
      <c r="E50" s="10"/>
      <c r="F50" s="8"/>
    </row>
  </sheetData>
  <sheetProtection/>
  <mergeCells count="9"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874015748031497" right="0.7874015748031497" top="0.5511811023622047" bottom="0.5118110236220472" header="0" footer="0"/>
  <pageSetup horizontalDpi="360" verticalDpi="36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2017-05-12T13:54:35Z</dcterms:created>
  <dcterms:modified xsi:type="dcterms:W3CDTF">2017-05-12T13:54:35Z</dcterms:modified>
  <cp:category/>
  <cp:version/>
  <cp:contentType/>
  <cp:contentStatus/>
</cp:coreProperties>
</file>